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09" documentId="120_S{2AC9BD13-BADA-5192-A53E-5A8FF88502F6}" xr6:coauthVersionLast="47" xr6:coauthVersionMax="47" xr10:uidLastSave="{CADB214D-9799-46BF-8E2A-3A568F5D23D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<sst xmlns="http://schemas.openxmlformats.org/spreadsheetml/2006/main" count="180285" uniqueCount="39127">
  <si>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</si>
  <si>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</si>
  <si>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</si>
  <si>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</si>
  <si>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</si>
  <si>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</si>
  <si>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</si>
  <si>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</si>
  <si>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</si>
  <si>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</si>
  <si>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</si>
  <si>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</si>
  <si>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</si>
  <si>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</si>
  <si>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</si>
  <si>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</si>
  <si>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</si>
  <si>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</si>
  <si>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</si>
  <si>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</si>
  <si>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</si>
  <si>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</si>
  <si>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</si>
  <si>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</si>
  <si>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</si>
  <si>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</si>
  <si>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</si>
  <si>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</si>
  <si>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</si>
  <si>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</si>
  <si>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</si>
  <si>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</si>
  <si>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</si>
  <si>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</si>
  <si>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</si>
  <si>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</si>
  <si>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</si>
  <si>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</si>
  <si>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</si>
  <si>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</si>
  <si>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</si>
  <si>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</si>
  <si>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</si>
  <si>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</si>
  <si>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</si>
  <si>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</si>
  <si>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</si>
  <si>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</si>
  <si>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</si>
  <si>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</si>
  <si>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</si>
  <si>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</si>
  <si>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</si>
  <si>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</si>
  <si>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</si>
  <si>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</si>
  <si>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</si>
  <si>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</si>
  <si>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</si>
  <si>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</si>
  <si>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</si>
  <si>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</si>
  <si>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</si>
  <si>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</si>
  <si>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</si>
  <si>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</si>
  <si>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</si>
  <si>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</si>
  <si>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</si>
  <si>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</si>
  <si>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</si>
  <si>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</si>
  <si>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</si>
  <si>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</si>
  <si>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</si>
  <si>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</si>
  <si>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</si>
  <si>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</si>
  <si>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</si>
  <si>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</si>
  <si>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</si>
  <si>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</si>
  <si>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</si>
  <si>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</si>
  <si>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</si>
  <si>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</si>
  <si>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</si>
  <si>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</si>
  <si>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</si>
  <si>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</si>
  <si>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</si>
  <si>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</si>
  <si>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</si>
  <si>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</si>
  <si>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</si>
  <si>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</si>
  <si>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</si>
  <si>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</si>
  <si>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</si>
  <si>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</si>
  <si>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</si>
  <si>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</si>
  <si>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</si>
  <si>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</si>
  <si>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</si>
  <si>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</si>
  <si>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</si>
  <si>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</si>
  <si>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</si>
  <si>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</si>
  <si>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</si>
  <si>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</si>
  <si>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</si>
  <si>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</si>
  <si>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</si>
  <si>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</si>
  <si>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</si>
  <si>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</si>
  <si>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</si>
  <si>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</si>
  <si>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</si>
  <si>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</si>
  <si>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</si>
  <si>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</si>
  <si>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</si>
  <si>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</si>
  <si>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</si>
  <si>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</si>
  <si>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</si>
  <si>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</si>
  <si>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</si>
  <si>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</si>
  <si>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</si>
  <si>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</si>
  <si>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</si>
  <si>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</si>
  <si>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</si>
  <si>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</si>
  <si>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</si>
  <si>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</si>
  <si>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</si>
  <si>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</si>
  <si>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</si>
  <si>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</si>
  <si>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</si>
  <si>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</si>
  <si>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</si>
  <si>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</si>
  <si>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</si>
  <si>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</si>
  <si>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</si>
  <si>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</si>
  <si>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</si>
  <si>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</si>
  <si>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</si>
  <si>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</si>
  <si>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</si>
  <si>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</si>
  <si>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</si>
  <si>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</si>
  <si>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</si>
  <si>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</si>
  <si>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</si>
  <si>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</si>
  <si>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</si>
  <si>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</si>
  <si>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</si>
  <si>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</si>
  <si>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</si>
  <si>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</si>
  <si>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</si>
  <si>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</si>
  <si>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</si>
  <si>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</si>
  <si>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</si>
  <si>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</si>
  <si>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</si>
  <si>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</si>
  <si>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</si>
  <si>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</si>
  <si>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</si>
  <si>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</si>
  <si>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</si>
  <si>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</si>
  <si>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</si>
  <si>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</si>
  <si>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</si>
  <si>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</si>
  <si>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</si>
  <si>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</si>
  <si>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</si>
  <si>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</si>
  <si>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</si>
  <si>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</si>
  <si>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</si>
  <si>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</si>
  <si>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</si>
  <si>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</si>
  <si>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</si>
  <si>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</si>
  <si>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</si>
  <si>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</si>
  <si>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</si>
  <si>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</si>
  <si>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</si>
  <si>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</si>
  <si>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</si>
  <si>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</si>
  <si>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</si>
  <si>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</si>
  <si>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</si>
  <si>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</si>
  <si>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</si>
  <si>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</si>
  <si>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</si>
  <si>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</si>
  <si>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</si>
  <si>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</si>
  <si>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</si>
  <si>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</si>
  <si>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</si>
  <si>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</si>
  <si>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</si>
  <si>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</si>
  <si>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</si>
  <si>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</si>
  <si>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</si>
  <si>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</si>
  <si>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</si>
  <si>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</si>
  <si>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</si>
  <si>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</si>
  <si>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</si>
  <si>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</si>
  <si>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</si>
  <si>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</si>
  <si>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</si>
  <si>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</si>
  <si>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</si>
  <si>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</si>
  <si>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</si>
  <si>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</si>
  <si>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</si>
  <si>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</si>
  <si>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</si>
  <si>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</si>
  <si>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</si>
  <si>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</si>
  <si>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</si>
  <si>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</si>
  <si>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</si>
  <si>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</si>
  <si>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</si>
  <si>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</si>
  <si>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</si>
  <si>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</si>
  <si>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</si>
  <si>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</si>
  <si>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</si>
  <si>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</si>
  <si>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</si>
  <si>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</si>
  <si>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</si>
  <si>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</si>
  <si>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</si>
  <si>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</si>
  <si>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</si>
  <si>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</si>
  <si>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</si>
  <si>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</si>
  <si>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</si>
  <si>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</si>
  <si>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</si>
  <si>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</si>
  <si>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</si>
  <si>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</si>
  <si>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</si>
  <si>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</si>
  <si>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</si>
  <si>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</si>
  <si>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</si>
  <si>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</si>
  <si>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</si>
  <si>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</si>
  <si>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</si>
  <si>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</si>
  <si>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</si>
  <si>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</si>
  <si>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</si>
  <si>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</si>
  <si>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</si>
  <si>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</si>
  <si>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</si>
  <si>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</si>
  <si>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</si>
  <si>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</si>
  <si>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</si>
  <si>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</si>
  <si>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</si>
  <si>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</si>
  <si>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</si>
  <si>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</si>
  <si>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</si>
  <si>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</si>
  <si>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</si>
  <si>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</si>
  <si>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</si>
  <si>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</si>
  <si>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</si>
  <si>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</si>
  <si>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</si>
  <si>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</si>
  <si>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</si>
  <si>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</si>
  <si>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</si>
  <si>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</si>
  <si>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</si>
  <si>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</si>
  <si>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</si>
  <si>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</si>
  <si>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</si>
  <si>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</si>
  <si>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</si>
  <si>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</si>
  <si>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</si>
  <si>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</si>
  <si>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</si>
  <si>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</si>
  <si>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</si>
  <si>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</si>
  <si>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</si>
  <si>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</si>
  <si>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</si>
  <si>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</si>
  <si>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</si>
  <si>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</si>
  <si>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</si>
  <si>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</si>
  <si>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</si>
  <si>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</si>
  <si>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</si>
  <si>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</si>
  <si>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</si>
  <si>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</si>
  <si>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</si>
  <si>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</si>
  <si>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</si>
  <si>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</si>
  <si>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</si>
  <si>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</si>
  <si>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</si>
  <si>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</si>
  <si>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</si>
  <si>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</si>
  <si>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</si>
  <si>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</si>
  <si>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</si>
  <si>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</si>
  <si>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</si>
  <si>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</si>
  <si>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</si>
  <si>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</si>
  <si>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</si>
  <si>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</si>
  <si>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</si>
  <si>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</si>
  <si>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</si>
  <si>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</si>
  <si>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</si>
  <si>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</si>
  <si>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</si>
  <si>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</si>
  <si>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</si>
  <si>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</si>
  <si>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</si>
  <si>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</si>
  <si>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</si>
  <si>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</si>
  <si>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</si>
  <si>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</si>
  <si>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</si>
  <si>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</si>
  <si>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</si>
  <si>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</si>
  <si>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</si>
  <si>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</si>
  <si>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</si>
  <si>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</si>
  <si>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</si>
  <si>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</si>
  <si>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</si>
  <si>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</si>
  <si>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</si>
  <si>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</si>
  <si>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</si>
  <si>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</si>
  <si>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</si>
  <si>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</si>
  <si>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</si>
  <si>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</si>
  <si>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</si>
  <si>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</si>
  <si>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</si>
  <si>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</si>
  <si>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</si>
  <si>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</si>
  <si>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</si>
  <si>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</si>
  <si>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</si>
  <si>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</si>
  <si>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</si>
  <si>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</si>
  <si>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</si>
  <si>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</si>
  <si>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</si>
  <si>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</si>
  <si>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</si>
  <si>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</si>
  <si>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</si>
  <si>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</si>
  <si>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</si>
  <si>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</si>
  <si>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</si>
  <si>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</si>
  <si>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</si>
  <si>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</si>
  <si>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</si>
  <si>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</si>
  <si>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</si>
  <si>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</si>
  <si>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</si>
  <si>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</si>
  <si>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</si>
  <si>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</si>
  <si>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</si>
  <si>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</si>
  <si>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</si>
  <si>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</si>
  <si>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</si>
  <si>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</si>
  <si>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</si>
  <si>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</si>
  <si>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</si>
  <si>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</si>
  <si>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</si>
  <si>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</si>
  <si>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</si>
  <si>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</si>
  <si>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</si>
  <si>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</si>
  <si>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</si>
  <si>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</si>
  <si>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</si>
  <si>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</si>
  <si>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</si>
  <si>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</si>
  <si>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</si>
  <si>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</si>
  <si>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</si>
  <si>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</si>
  <si>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</si>
  <si>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</si>
  <si>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</si>
  <si>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</si>
  <si>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</si>
  <si>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</si>
  <si>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</si>
  <si>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</si>
  <si>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</si>
  <si>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</si>
  <si>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</si>
  <si>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</si>
  <si>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</si>
  <si>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</si>
  <si>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</si>
  <si>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</si>
  <si>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</si>
  <si>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</si>
  <si>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</si>
  <si>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</si>
  <si>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</si>
  <si>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</si>
  <si>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</si>
  <si>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</si>
  <si>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</si>
  <si>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</si>
  <si>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</si>
  <si>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</si>
  <si>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</si>
  <si>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</si>
  <si>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</si>
  <si>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</si>
  <si>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</si>
  <si>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</si>
  <si>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</si>
  <si>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</si>
  <si>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</si>
  <si>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</si>
  <si>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</si>
  <si>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</si>
  <si>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</si>
  <si>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</si>
  <si>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</si>
  <si>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</si>
  <si>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</si>
  <si>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</si>
  <si>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</si>
  <si>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</si>
  <si>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</si>
  <si>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</si>
  <si>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</si>
  <si>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</si>
  <si>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</si>
  <si>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</si>
  <si>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</si>
  <si>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</si>
  <si>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</si>
  <si>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</si>
  <si>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</si>
  <si>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</si>
  <si>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</si>
  <si>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</si>
  <si>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</si>
  <si>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</si>
  <si>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</si>
  <si>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</si>
  <si>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</si>
  <si>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</si>
  <si>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</si>
  <si>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</si>
  <si>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</si>
  <si>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</si>
  <si>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</si>
  <si>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</si>
  <si>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</si>
  <si>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</si>
  <si>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</si>
  <si>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</si>
  <si>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</si>
  <si>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</si>
  <si>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</si>
  <si>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</si>
  <si>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</si>
  <si>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</si>
  <si>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</si>
  <si>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</si>
  <si>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</si>
  <si>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</si>
  <si>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</si>
  <si>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</si>
  <si>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</si>
  <si>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</si>
  <si>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</si>
  <si>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</si>
  <si>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</si>
  <si>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</si>
  <si>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</si>
  <si>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</si>
  <si>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</si>
  <si>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</si>
  <si>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</si>
  <si>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</si>
  <si>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</si>
  <si>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</si>
  <si>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</si>
  <si>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</si>
  <si>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</si>
  <si>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</si>
  <si>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</si>
  <si>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</si>
  <si>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</si>
  <si>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</si>
  <si>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</si>
  <si>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</si>
  <si>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</si>
  <si>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</si>
  <si>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</si>
  <si>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</si>
  <si>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</si>
  <si>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</si>
  <si>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</si>
  <si>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</si>
  <si>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</si>
  <si>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</si>
  <si>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</si>
  <si>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</si>
  <si>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</si>
  <si>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</si>
  <si>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</si>
  <si>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</si>
  <si>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</si>
  <si>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</si>
  <si>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</si>
  <si>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</si>
  <si>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</si>
  <si>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</si>
  <si>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</si>
  <si>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</si>
  <si>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</si>
  <si>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</si>
  <si>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</si>
  <si>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</si>
  <si>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</si>
  <si>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</si>
  <si>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</si>
  <si>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</si>
  <si>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</si>
  <si>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</si>
  <si>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</si>
  <si>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</si>
  <si>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</si>
  <si>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</si>
  <si>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</si>
  <si>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</si>
  <si>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</si>
  <si>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</si>
  <si>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</si>
  <si>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</si>
  <si>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</si>
  <si>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</si>
  <si>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</si>
  <si>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</si>
  <si>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</si>
  <si>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</si>
  <si>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</si>
  <si>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</si>
  <si>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</si>
  <si>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</si>
  <si>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</si>
  <si>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</si>
  <si>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</si>
  <si>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</si>
  <si>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</si>
  <si>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</si>
  <si>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</si>
  <si>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</si>
  <si>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</si>
  <si>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</si>
  <si>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</si>
  <si>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</si>
  <si>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</si>
  <si>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</si>
  <si>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</si>
  <si>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</si>
  <si>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</si>
  <si>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</si>
  <si>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</si>
  <si>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</si>
  <si>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</si>
  <si>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</si>
  <si>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</si>
  <si>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</si>
  <si>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</si>
  <si>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</si>
  <si>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</si>
  <si>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</si>
  <si>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</si>
  <si>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</si>
  <si>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</si>
  <si>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</si>
  <si>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</si>
  <si>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</si>
  <si>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</si>
  <si>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</si>
  <si>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</si>
  <si>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</si>
  <si>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</si>
  <si>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</si>
  <si>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</si>
  <si>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</si>
  <si>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</si>
  <si>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</si>
  <si>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</si>
  <si>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</si>
  <si>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</si>
  <si>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</si>
  <si>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</si>
  <si>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</si>
  <si>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</si>
  <si>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</si>
  <si>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</si>
  <si>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</si>
  <si>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</si>
  <si>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</si>
  <si>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</si>
  <si>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</si>
  <si>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</si>
  <si>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</si>
  <si>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</si>
  <si>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</si>
  <si>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</si>
  <si>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</si>
  <si>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</si>
  <si>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</si>
  <si>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</si>
  <si>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</si>
  <si>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</si>
  <si>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</si>
  <si>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</si>
  <si>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</si>
  <si>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</si>
  <si>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</si>
  <si>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</si>
  <si>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</si>
  <si>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</si>
  <si>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</si>
  <si>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</si>
  <si>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</si>
  <si>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</si>
  <si>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</si>
  <si>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</si>
  <si>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</si>
  <si>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</si>
  <si>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</si>
  <si>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</si>
  <si>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</si>
  <si>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</si>
  <si>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</si>
  <si>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</si>
  <si>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</si>
  <si>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</si>
  <si>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</si>
  <si>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</si>
  <si>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</si>
  <si>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</si>
  <si>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</si>
  <si>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</si>
  <si>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</si>
  <si>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</si>
  <si>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</si>
  <si>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</si>
  <si>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</si>
  <si>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</si>
  <si>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</si>
  <si>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</si>
  <si>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</si>
  <si>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</si>
  <si>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</si>
  <si>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</si>
  <si>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</si>
  <si>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</si>
  <si>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</si>
  <si>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</si>
  <si>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</si>
  <si>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</si>
  <si>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</si>
  <si>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</si>
  <si>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</si>
  <si>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</si>
  <si>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</si>
  <si>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</si>
  <si>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</si>
  <si>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</si>
  <si>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</si>
  <si>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</si>
  <si>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</si>
  <si>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</si>
  <si>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</si>
  <si>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</si>
  <si>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</si>
  <si>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</si>
  <si>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</si>
  <si>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</si>
  <si>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</si>
  <si>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</si>
  <si>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</si>
  <si>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</si>
  <si>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</si>
  <si>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</si>
  <si>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</si>
  <si>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</si>
  <si>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</si>
  <si>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</si>
  <si>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</si>
  <si>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</si>
  <si>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</si>
  <si>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</si>
  <si>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</si>
  <si>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</si>
  <si>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</si>
  <si>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</si>
  <si>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</si>
  <si>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</si>
  <si>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</si>
  <si>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</si>
  <si>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</si>
  <si>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</si>
  <si>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</si>
  <si>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</si>
  <si>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</si>
  <si>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</si>
  <si>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</si>
  <si>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</si>
  <si>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</si>
  <si>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</si>
  <si>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</si>
  <si>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</si>
  <si>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</si>
  <si>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</si>
  <si>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</si>
  <si>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</si>
  <si>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</si>
  <si>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</si>
  <si>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</si>
  <si>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</si>
  <si>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</si>
  <si>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</si>
  <si>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</si>
  <si>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</si>
  <si>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</si>
  <si>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</si>
  <si>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</si>
  <si>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</si>
  <si>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</si>
  <si>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</si>
  <si>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</si>
  <si>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</si>
  <si>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</si>
  <si>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</si>
  <si>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</si>
  <si>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</si>
  <si>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</si>
  <si>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</si>
  <si>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</si>
  <si>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</si>
  <si>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</si>
  <si>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</si>
  <si>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</si>
  <si>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</si>
  <si>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</si>
  <si>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</si>
  <si>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</si>
  <si>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</si>
  <si>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</si>
  <si>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</si>
  <si>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</si>
  <si>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</si>
  <si>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</si>
  <si>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</si>
  <si>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</si>
  <si>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</si>
  <si>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</si>
  <si>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</si>
  <si>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</si>
  <si>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</si>
  <si>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</si>
  <si>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</si>
  <si>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</si>
  <si>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</si>
  <si>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</si>
  <si>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</si>
  <si>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</si>
  <si>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</si>
  <si>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</si>
  <si>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</si>
  <si>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</si>
  <si>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</si>
  <si>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</si>
  <si>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</si>
  <si>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</si>
  <si>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</si>
  <si>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</si>
  <si>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</si>
  <si>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</si>
  <si>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</si>
  <si>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</si>
  <si>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</si>
  <si>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</si>
  <si>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</si>
  <si>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</si>
  <si>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</si>
  <si>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</si>
  <si>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</si>
  <si>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</si>
  <si>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</si>
  <si>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</si>
  <si>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</si>
  <si>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</si>
  <si>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</si>
  <si>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</si>
  <si>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</si>
  <si>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</si>
  <si>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</si>
  <si>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</si>
  <si>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</si>
  <si>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</si>
  <si>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</si>
  <si>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</si>
  <si>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</si>
  <si>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</si>
  <si>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</si>
  <si>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</si>
  <si>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</si>
  <si>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</si>
  <si>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</si>
  <si>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</si>
  <si>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</si>
  <si>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</si>
  <si>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</si>
  <si>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</si>
  <si>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</si>
  <si>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</si>
  <si>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</si>
  <si>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</si>
  <si>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</si>
  <si>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</si>
  <si>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</si>
  <si>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</si>
  <si>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</si>
  <si>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</si>
  <si>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</si>
  <si>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</si>
  <si>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</si>
  <si>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</si>
  <si>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</si>
  <si>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</si>
  <si>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</si>
  <si>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</si>
  <si>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</si>
  <si>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</si>
  <si>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</si>
  <si>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</si>
  <si>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</si>
  <si>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</si>
  <si>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</si>
  <si>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</si>
  <si>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</si>
  <si>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</si>
  <si>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</si>
  <si>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</si>
  <si>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</si>
  <si>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</si>
  <si>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</si>
  <si>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</si>
  <si>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</si>
  <si>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</si>
  <si>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</si>
  <si>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</si>
  <si>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</si>
  <si>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</si>
  <si>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</si>
  <si>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</si>
  <si>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</si>
  <si>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</si>
  <si>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</si>
  <si>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</si>
  <si>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</si>
  <si>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</si>
  <si>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</si>
  <si>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</si>
  <si>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</si>
  <si>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</si>
  <si>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</si>
  <si>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</si>
  <si>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</si>
  <si>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</si>
  <si>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</si>
  <si>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</si>
  <si>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</si>
  <si>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</si>
  <si>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</si>
  <si>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</si>
  <si>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</si>
  <si>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</si>
  <si>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</si>
  <si>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</si>
  <si>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</si>
  <si>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</si>
  <si>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</si>
  <si>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</si>
  <si>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</si>
  <si>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</si>
  <si>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</si>
  <si>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</si>
  <si>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</si>
  <si>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</si>
  <si>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</si>
  <si>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</si>
  <si>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</si>
  <si>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</si>
  <si>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</si>
  <si>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</si>
  <si>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</si>
  <si>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</si>
  <si>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</si>
  <si>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</si>
  <si>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</si>
  <si>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</si>
  <si>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</si>
  <si>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</si>
  <si>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</si>
  <si>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</si>
  <si>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</si>
  <si>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</si>
  <si>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</si>
  <si>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</si>
  <si>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</si>
  <si>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</si>
  <si>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</si>
  <si>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</si>
  <si>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</si>
  <si>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</si>
  <si>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</si>
  <si>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</si>
  <si>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</si>
  <si>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</si>
  <si>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</si>
  <si>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</si>
  <si>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</si>
  <si>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</si>
  <si>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</si>
  <si>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</si>
  <si>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</si>
  <si>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</si>
  <si>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</si>
  <si>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</si>
  <si>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</si>
  <si>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</si>
  <si>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</si>
  <si>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</si>
  <si>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</si>
  <si>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</si>
  <si>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</si>
  <si>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</si>
  <si>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</si>
  <si>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</si>
  <si>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</si>
  <si>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</si>
  <si>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</si>
  <si>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</si>
  <si>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</si>
  <si>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</si>
  <si>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</si>
  <si>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</si>
  <si>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</si>
  <si>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</si>
  <si>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</si>
  <si>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</si>
  <si>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</si>
  <si>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</si>
  <si>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</si>
  <si>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</si>
  <si>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</si>
  <si>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</si>
  <si>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</si>
  <si>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</si>
  <si>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</si>
  <si>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</si>
  <si>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</si>
  <si>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</si>
  <si>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</si>
  <si>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</si>
  <si>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</si>
  <si>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</si>
  <si>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</si>
  <si>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</si>
  <si>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</si>
  <si>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</si>
  <si>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</si>
  <si>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</si>
  <si>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</si>
  <si>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</si>
  <si>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</si>
  <si>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</si>
  <si>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</si>
  <si>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</si>
  <si>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</si>
  <si>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</si>
  <si>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</si>
  <si>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</si>
  <si>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</si>
  <si>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</si>
  <si>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</si>
  <si>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</si>
  <si>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</si>
  <si>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</si>
  <si>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</si>
  <si>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</si>
  <si>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</si>
  <si>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</si>
  <si>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</si>
  <si>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</si>
  <si>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</si>
  <si>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</si>
  <si>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</si>
  <si>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</si>
  <si>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</si>
  <si>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</si>
  <si>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</si>
  <si>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</si>
  <si>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</si>
  <si>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</si>
  <si>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</si>
  <si>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</si>
  <si>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</si>
  <si>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</si>
  <si>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</si>
  <si>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</si>
  <si>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</si>
  <si>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</si>
  <si>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</si>
  <si>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</si>
  <si>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</si>
  <si>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</si>
  <si>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</si>
  <si>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</si>
  <si>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</si>
  <si>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</si>
  <si>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</si>
  <si>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</si>
  <si>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</si>
  <si>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</si>
  <si>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</si>
  <si>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</si>
  <si>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</si>
  <si>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</si>
  <si>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</si>
  <si>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</si>
  <si>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</si>
  <si>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</si>
  <si>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</si>
  <si>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</si>
  <si>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</si>
  <si>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</si>
  <si>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</si>
  <si>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</si>
  <si>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</si>
  <si>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</si>
  <si>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</si>
  <si>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</si>
  <si>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</si>
  <si>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</si>
  <si>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</si>
  <si>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</si>
  <si>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</si>
  <si>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</si>
  <si>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</si>
  <si>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</si>
  <si>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</si>
  <si>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</si>
  <si>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</si>
  <si>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</si>
  <si>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</si>
  <si>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</si>
  <si>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</si>
  <si>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</si>
  <si>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</si>
  <si>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</si>
  <si>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</si>
  <si>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</si>
  <si>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</si>
  <si>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</si>
  <si>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</si>
  <si>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</si>
  <si>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</si>
  <si>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</si>
  <si>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</si>
  <si>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</si>
  <si>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</si>
  <si>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</si>
  <si>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</si>
  <si>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</si>
  <si>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</si>
  <si>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</si>
  <si>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</si>
  <si>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</si>
  <si>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</si>
  <si>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</si>
  <si>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</si>
  <si>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</si>
  <si>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</si>
  <si>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</si>
  <si>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</si>
  <si>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</si>
  <si>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</si>
  <si>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</si>
  <si>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</si>
  <si>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</si>
  <si>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</si>
  <si>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</si>
  <si>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</si>
  <si>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</si>
  <si>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</si>
  <si>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</si>
  <si>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</si>
  <si>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</si>
  <si>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</si>
  <si>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</si>
  <si>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</si>
  <si>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</si>
  <si>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</si>
  <si>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</si>
  <si>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</si>
  <si>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</si>
  <si>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</si>
  <si>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</si>
  <si>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</si>
  <si>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</si>
  <si>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</si>
  <si>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</si>
  <si>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</si>
  <si>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</si>
  <si>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</si>
  <si>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</si>
  <si>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</si>
  <si>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</si>
  <si>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</si>
  <si>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</si>
  <si>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</si>
  <si>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</si>
  <si>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</si>
  <si>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</si>
  <si>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</si>
  <si>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</si>
  <si>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</si>
  <si>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</si>
  <si>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</si>
  <si>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</si>
  <si>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</si>
  <si>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</si>
  <si>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</si>
  <si>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</si>
  <si>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</si>
  <si>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</si>
  <si>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</si>
  <si>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</si>
  <si>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</si>
  <si>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</si>
  <si>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</si>
  <si>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</si>
  <si>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</si>
  <si>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</si>
  <si>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</si>
  <si>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</si>
  <si>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</si>
  <si>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</si>
  <si>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</si>
  <si>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</si>
  <si>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</si>
  <si>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</si>
  <si>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</si>
  <si>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</si>
  <si>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</si>
  <si>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</si>
  <si>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</si>
  <si>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</si>
  <si>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</si>
  <si>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</si>
  <si>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</si>
  <si>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</si>
  <si>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</si>
  <si>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</si>
  <si>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</si>
  <si>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</si>
  <si>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</si>
  <si>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</si>
  <si>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</si>
  <si>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</si>
  <si>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</si>
  <si>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</si>
  <si>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</si>
  <si>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</si>
  <si>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</si>
  <si>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</si>
  <si>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</si>
  <si>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</si>
  <si>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</si>
  <si>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</si>
  <si>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</si>
  <si>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</si>
  <si>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</si>
  <si>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</si>
  <si>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</si>
  <si>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</si>
  <si>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</si>
  <si>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</si>
  <si>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</si>
  <si>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</si>
  <si>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</si>
  <si>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</si>
  <si>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</si>
  <si>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</si>
  <si>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</si>
  <si>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</si>
  <si>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</si>
  <si>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</si>
  <si>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</si>
  <si>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</si>
  <si>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</si>
  <si>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</si>
  <si>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</si>
  <si>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</si>
  <si>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</si>
  <si>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</si>
  <si>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</si>
  <si>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</si>
  <si>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</si>
  <si>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</si>
  <si>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</si>
  <si>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</si>
  <si>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</si>
  <si>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</si>
  <si>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</si>
  <si>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</si>
  <si>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</si>
  <si>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</si>
  <si>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</si>
  <si>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</si>
  <si>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</si>
  <si>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</si>
  <si>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</si>
  <si>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</si>
  <si>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</si>
  <si>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</si>
  <si>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</si>
  <si>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</si>
  <si>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</si>
  <si>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</si>
  <si>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</si>
  <si>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</si>
  <si>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</si>
  <si>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</si>
  <si>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</si>
  <si>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</si>
  <si>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</si>
  <si>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</si>
  <si>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</si>
  <si>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</si>
  <si>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</si>
  <si>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</si>
  <si>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</si>
  <si>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</si>
  <si>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</si>
  <si>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</si>
  <si>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</si>
  <si>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</si>
  <si>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</si>
  <si>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</si>
  <si>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</si>
  <si>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</si>
  <si>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</si>
  <si>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</si>
  <si>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</si>
  <si>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</si>
  <si>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</si>
  <si>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</si>
  <si>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</si>
  <si>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</si>
  <si>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</si>
  <si>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</si>
  <si>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</si>
  <si>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</si>
  <si>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</si>
  <si>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</si>
  <si>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</si>
  <si>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</si>
  <si>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</si>
  <si>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</si>
  <si>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</si>
  <si>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</si>
  <si>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</si>
  <si>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</si>
  <si>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</si>
  <si>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</si>
  <si>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</si>
  <si>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</si>
  <si>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</si>
  <si>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</si>
  <si>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</si>
  <si>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</si>
  <si>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</si>
  <si>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</si>
  <si>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</si>
  <si>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</si>
  <si>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</si>
  <si>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</si>
  <si>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</si>
  <si>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</si>
  <si>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</si>
  <si>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</si>
  <si>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</si>
  <si>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</si>
  <si>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</si>
  <si>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</si>
  <si>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</si>
  <si>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</si>
  <si>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</si>
  <si>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</si>
  <si>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</si>
  <si>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</si>
  <si>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</si>
  <si>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</si>
  <si>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</si>
  <si>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</si>
  <si>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</si>
  <si>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</si>
  <si>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</si>
  <si>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</si>
  <si>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</si>
  <si>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</si>
  <si>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</si>
  <si>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</si>
  <si>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</si>
  <si>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</si>
  <si>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</si>
  <si>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</si>
  <si>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</si>
  <si>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</si>
  <si>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</si>
  <si>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</si>
  <si>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</si>
  <si>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</si>
  <si>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</si>
  <si>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</si>
  <si>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</si>
  <si>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</si>
  <si>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</si>
  <si>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</si>
  <si>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</si>
  <si>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</si>
  <si>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</si>
  <si>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</si>
  <si>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</si>
  <si>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</si>
  <si>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</si>
  <si>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</si>
  <si>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</si>
  <si>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</si>
  <si>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</si>
  <si>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</si>
  <si>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</si>
  <si>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</si>
  <si>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</si>
  <si>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</si>
  <si>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</si>
  <si>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</si>
  <si>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</si>
  <si>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</si>
  <si>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</si>
  <si>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</si>
  <si>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</si>
  <si>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</si>
  <si>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</si>
  <si>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</si>
  <si>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</si>
  <si>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</si>
  <si>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</si>
  <si>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</si>
  <si>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</si>
  <si>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</si>
  <si>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</si>
  <si>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</si>
  <si>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</si>
  <si>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</si>
  <si>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</si>
  <si>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</si>
  <si>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</si>
  <si>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</si>
  <si>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</si>
  <si>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</si>
  <si>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</si>
  <si>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</si>
  <si>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</si>
  <si>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</si>
  <si>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</si>
  <si>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</si>
  <si>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</si>
  <si>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</si>
  <si>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</si>
  <si>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</si>
  <si>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</si>
  <si>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</si>
  <si>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</si>
  <si>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</si>
  <si>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</si>
  <si>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</si>
  <si>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</si>
  <si>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</si>
  <si>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</si>
  <si>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</si>
  <si>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</si>
  <si>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</si>
  <si>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</si>
  <si>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</si>
  <si>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</si>
  <si>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</si>
  <si>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</si>
  <si>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</si>
  <si>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</si>
  <si>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</si>
  <si>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</si>
  <si>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</si>
  <si>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</si>
  <si>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</si>
  <si>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</si>
  <si>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</si>
  <si>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</si>
  <si>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</si>
  <si>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</si>
  <si>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</si>
  <si>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</si>
  <si>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</si>
  <si>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</si>
  <si>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</si>
  <si>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</si>
  <si>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</si>
  <si>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</si>
  <si>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</si>
  <si>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</si>
  <si>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</si>
  <si>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</si>
  <si>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</si>
  <si>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</si>
  <si>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</si>
  <si>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</si>
  <si>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</si>
  <si>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</si>
  <si>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</si>
  <si>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</si>
  <si>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</si>
  <si>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</si>
  <si>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</si>
  <si>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</si>
  <si>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</si>
  <si>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</si>
  <si>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</si>
  <si>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</si>
  <si>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</si>
  <si>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</si>
  <si>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</si>
  <si>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</si>
  <si>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</si>
  <si>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</si>
  <si>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</si>
  <si>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</si>
  <si>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</si>
  <si>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</si>
  <si>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</si>
  <si>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</si>
  <si>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</si>
  <si>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</si>
  <si>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</si>
  <si>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</si>
  <si>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</si>
  <si>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</si>
  <si>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</si>
  <si>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</si>
  <si>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</si>
  <si>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</si>
  <si>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</si>
  <si>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</si>
  <si>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</si>
  <si>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</si>
  <si>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</si>
  <si>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</si>
  <si>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</si>
  <si>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</si>
  <si>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</si>
  <si>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</si>
  <si>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</si>
  <si>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</si>
  <si>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</si>
  <si>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</si>
  <si>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</si>
  <si>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</si>
  <si>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</si>
  <si>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</si>
  <si>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</si>
  <si>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</si>
  <si>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</si>
  <si>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</si>
  <si>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</si>
  <si>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</si>
  <si>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</si>
  <si>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</si>
  <si>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</si>
  <si>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</si>
  <si>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</si>
  <si>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</si>
  <si>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</si>
  <si>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</si>
  <si>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</si>
  <si>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</si>
  <si>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</si>
  <si>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</si>
  <si>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</si>
  <si>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</si>
  <si>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</si>
  <si>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</si>
  <si>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</si>
  <si>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</si>
  <si>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</si>
  <si>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</si>
  <si>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</si>
  <si>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</si>
  <si>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</si>
  <si>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</si>
  <si>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</si>
  <si>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</si>
  <si>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</si>
  <si>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</si>
  <si>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</si>
  <si>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</si>
  <si>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</si>
  <si>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</si>
  <si>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</si>
  <si>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</si>
  <si>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</si>
  <si>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</si>
  <si>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</si>
  <si>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</si>
  <si>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</si>
  <si>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</si>
  <si>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</si>
  <si>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</si>
  <si>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</si>
  <si>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</si>
  <si>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</si>
  <si>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</si>
  <si>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</si>
  <si>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</si>
  <si>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</si>
  <si>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</si>
  <si>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</si>
  <si>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</si>
  <si>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</si>
  <si>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</si>
  <si>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</si>
  <si>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</si>
  <si>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</si>
  <si>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</si>
  <si>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</si>
  <si>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</si>
  <si>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</si>
  <si>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</si>
  <si>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</si>
  <si>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</si>
  <si>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</si>
  <si>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</si>
  <si>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</si>
  <si>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</si>
  <si>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</si>
  <si>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</si>
  <si>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</si>
  <si>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</si>
  <si>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</si>
  <si>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</si>
  <si>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</si>
  <si>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</si>
  <si>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</si>
  <si>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</si>
  <si>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</si>
  <si>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</si>
  <si>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</si>
  <si>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</si>
  <si>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</si>
  <si>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</si>
  <si>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</si>
  <si>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</si>
  <si>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</si>
  <si>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</si>
  <si>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</si>
  <si>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</si>
  <si>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</si>
  <si>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</si>
  <si>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</si>
  <si>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</si>
  <si>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</si>
  <si>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</si>
  <si>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</si>
  <si>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</si>
  <si>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</si>
  <si>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</si>
  <si>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</si>
  <si>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</si>
  <si>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</si>
  <si>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</si>
  <si>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</si>
  <si>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</si>
  <si>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</si>
  <si>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</si>
  <si>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</si>
  <si>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</si>
  <si>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</si>
  <si>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</si>
  <si>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</si>
  <si>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</si>
  <si>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</si>
  <si>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</si>
  <si>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</si>
  <si>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</si>
  <si>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</si>
  <si>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</si>
  <si>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</si>
  <si>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</si>
  <si>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</si>
  <si>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</si>
  <si>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</si>
  <si>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</si>
  <si>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</si>
  <si>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</si>
  <si>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</si>
  <si>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</si>
  <si>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</si>
  <si>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</si>
  <si>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</si>
  <si>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</si>
  <si>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</si>
  <si>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</si>
  <si>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</si>
  <si>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</si>
  <si>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</si>
  <si>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</si>
  <si>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</si>
  <si>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</si>
  <si>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</si>
  <si>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</si>
  <si>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</si>
  <si>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</si>
  <si>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</si>
  <si>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</si>
  <si>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</si>
  <si>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</si>
  <si>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</si>
  <si>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</si>
  <si>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</si>
  <si>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</si>
  <si>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</si>
  <si>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</si>
  <si>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</si>
  <si>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</si>
  <si>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</si>
  <si>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</si>
  <si>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</si>
  <si>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</si>
  <si>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</si>
  <si>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</si>
  <si>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</si>
  <si>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</si>
  <si>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</si>
  <si>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</si>
  <si>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</si>
  <si>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</si>
  <si>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</si>
  <si>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</si>
  <si>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</si>
  <si>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</si>
  <si>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</si>
  <si>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</si>
  <si>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</si>
  <si>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</si>
  <si>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</si>
  <si>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</si>
  <si>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</si>
  <si>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</si>
  <si>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</si>
  <si>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</si>
  <si>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</si>
  <si>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</si>
  <si>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</si>
  <si>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</si>
  <si>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</si>
  <si>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</si>
  <si>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</si>
  <si>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</si>
  <si>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</si>
  <si>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</si>
  <si>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</si>
  <si>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</si>
  <si>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</si>
  <si>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</si>
  <si>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</si>
  <si>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</si>
  <si>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</si>
  <si>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</si>
  <si>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</si>
  <si>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</si>
  <si>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</si>
  <si>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</si>
  <si>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</si>
  <si>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</si>
  <si>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</si>
  <si>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</si>
  <si>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</si>
  <si>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</si>
  <si>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</si>
  <si>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</si>
  <si>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</si>
  <si>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</si>
  <si>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</si>
  <si>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</si>
  <si>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</si>
  <si>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</si>
  <si>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</si>
  <si>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</si>
  <si>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</si>
  <si>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</si>
  <si>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</si>
  <si>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</si>
  <si>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</si>
  <si>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</si>
  <si>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</si>
  <si>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</si>
  <si>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</si>
  <si>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</si>
  <si>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</si>
  <si>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</si>
  <si>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</si>
  <si>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</si>
  <si>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</si>
  <si>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</si>
  <si>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</si>
  <si>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</si>
  <si>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</si>
  <si>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</si>
  <si>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</si>
  <si>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</si>
  <si>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</si>
  <si>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</si>
  <si>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</si>
  <si>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</si>
  <si>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</si>
  <si>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</si>
  <si>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</si>
  <si>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</si>
  <si>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</si>
  <si>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</si>
  <si>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</si>
  <si>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</si>
  <si>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</si>
  <si>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</si>
  <si>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</si>
  <si>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</si>
  <si>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</si>
  <si>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</si>
  <si>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</si>
  <si>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</si>
  <si>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</si>
  <si>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</si>
  <si>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</si>
  <si>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</si>
  <si>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</si>
  <si>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</si>
  <si>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</si>
  <si>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</si>
  <si>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</si>
  <si>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</si>
  <si>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</si>
  <si>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</si>
  <si>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</si>
  <si>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</si>
  <si>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</si>
  <si>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</si>
  <si>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</si>
  <si>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</si>
  <si>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</si>
  <si>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</si>
  <si>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</si>
  <si>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</si>
  <si>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</si>
  <si>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</si>
  <si>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</si>
  <si>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</si>
  <si>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</si>
  <si>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</si>
  <si>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</si>
  <si>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</si>
  <si>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</si>
  <si>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</si>
  <si>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</si>
  <si>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</si>
  <si>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</si>
  <si>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</si>
  <si>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</si>
  <si>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</si>
  <si>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</si>
  <si>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</si>
  <si>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</si>
  <si>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</si>
  <si>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</si>
  <si>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</si>
  <si>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</si>
  <si>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</si>
  <si>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</si>
  <si>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</si>
  <si>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</si>
  <si>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</si>
  <si>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</si>
  <si>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</si>
  <si>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</si>
  <si>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</si>
  <si>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</si>
  <si>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</si>
  <si>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</si>
  <si>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</si>
  <si>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</si>
  <si>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</si>
  <si>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</si>
  <si>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</si>
  <si>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</si>
  <si>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</si>
  <si>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</si>
  <si>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</si>
  <si>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</si>
  <si>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</si>
  <si>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</si>
  <si>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</si>
  <si>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</si>
  <si>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</si>
  <si>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</si>
  <si>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</si>
  <si>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</si>
  <si>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</si>
  <si>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</si>
  <si>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</si>
  <si>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</si>
  <si>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</si>
  <si>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</si>
  <si>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</si>
  <si>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</si>
  <si>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</si>
  <si>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</si>
  <si>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</si>
  <si>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</si>
  <si>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</si>
  <si>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</si>
  <si>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</si>
  <si>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</si>
  <si>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</si>
  <si>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</si>
  <si>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</si>
  <si>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</si>
  <si>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</si>
  <si>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</si>
  <si>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</si>
  <si>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</si>
  <si>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</si>
  <si>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</si>
  <si>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</si>
  <si>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</si>
  <si>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</si>
  <si>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</si>
  <si>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</si>
  <si>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</si>
  <si>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</si>
  <si>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</si>
  <si>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</si>
  <si>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</si>
  <si>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</si>
  <si>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</si>
  <si>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</si>
  <si>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</si>
  <si>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</si>
  <si>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</si>
  <si>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</si>
  <si>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</si>
  <si>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</si>
  <si>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</si>
  <si>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</si>
  <si>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</si>
  <si>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</si>
  <si>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</si>
  <si>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</si>
  <si>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</si>
  <si>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</si>
  <si>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</si>
  <si>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</si>
  <si>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</si>
  <si>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</si>
  <si>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</si>
  <si>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</si>
  <si>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</si>
  <si>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</si>
  <si>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</si>
  <si>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</si>
  <si>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</si>
  <si>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</si>
  <si>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</si>
  <si>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</si>
  <si>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</si>
  <si>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</si>
  <si>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</si>
  <si>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</si>
  <si>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</si>
  <si>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</si>
  <si>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</si>
  <si>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</si>
  <si>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</si>
  <si>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</si>
  <si>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</si>
  <si>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</si>
  <si>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</si>
  <si>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</si>
  <si>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</si>
  <si>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</si>
  <si>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</si>
  <si>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</si>
  <si>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</si>
  <si>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</si>
  <si>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</si>
  <si>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</si>
  <si>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</si>
  <si>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</si>
  <si>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</si>
  <si>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</si>
  <si>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</si>
  <si>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</si>
  <si>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</si>
  <si>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</si>
  <si>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</si>
  <si>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</si>
  <si>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</si>
  <si>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</si>
  <si>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</si>
  <si>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</si>
  <si>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</si>
  <si>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</si>
  <si>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</si>
  <si>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</si>
  <si>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</si>
  <si>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</si>
  <si>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</si>
  <si>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</si>
  <si>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</si>
  <si>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</si>
  <si>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</si>
  <si>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</si>
  <si>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</si>
  <si>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</si>
  <si>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</si>
  <si>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</si>
  <si>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</si>
  <si>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</si>
  <si>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</si>
  <si>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</si>
  <si>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</si>
  <si>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</si>
  <si>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</si>
  <si>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</si>
  <si>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</si>
  <si>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</si>
  <si>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</si>
  <si>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</si>
  <si>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</si>
  <si>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</si>
  <si>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</si>
  <si>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</si>
  <si>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</si>
  <si>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</si>
  <si>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</si>
  <si>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</si>
  <si>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</si>
  <si>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</si>
  <si>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</si>
  <si>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</si>
  <si>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</si>
  <si>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</si>
  <si>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</si>
  <si>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</si>
  <si>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</si>
  <si>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</si>
  <si>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</si>
  <si>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</si>
  <si>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</si>
  <si>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</si>
  <si>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</si>
  <si>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</si>
  <si>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</si>
  <si>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</si>
  <si>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</si>
  <si>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</si>
  <si>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</si>
  <si>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</si>
  <si>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</si>
  <si>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</si>
  <si>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</si>
  <si>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</si>
  <si>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</si>
  <si>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</si>
  <si>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</si>
  <si>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</si>
  <si>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</si>
  <si>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</si>
  <si>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</si>
  <si>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</si>
  <si>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</si>
  <si>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</si>
  <si>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</si>
  <si>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</si>
  <si>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</si>
  <si>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</si>
  <si>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</si>
  <si>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</si>
  <si>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</si>
  <si>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</si>
  <si>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</si>
  <si>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</si>
  <si>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</si>
  <si>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</si>
  <si>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</si>
  <si>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</si>
  <si>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</si>
  <si>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</si>
  <si>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</si>
  <si>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</si>
  <si>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</si>
  <si>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</si>
  <si>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</si>
  <si>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</si>
  <si>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</si>
  <si>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</si>
  <si>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</si>
  <si>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</si>
  <si>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</si>
  <si>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</si>
  <si>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</si>
  <si>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</si>
  <si>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</si>
  <si>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</si>
  <si>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</si>
  <si>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</si>
  <si>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</si>
  <si>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</si>
  <si>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</si>
  <si>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</si>
  <si>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</si>
  <si>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</si>
  <si>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</si>
  <si>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</si>
  <si>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</si>
  <si>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</si>
  <si>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</si>
  <si>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</si>
  <si>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</si>
  <si>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</si>
  <si>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</si>
  <si>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</si>
  <si>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</si>
  <si>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</si>
  <si>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</si>
  <si>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</si>
  <si>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</si>
  <si>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</si>
  <si>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</si>
  <si>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</si>
  <si>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</si>
  <si>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</si>
  <si>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</si>
  <si>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</si>
  <si>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</si>
  <si>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</si>
  <si>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</si>
  <si>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</si>
  <si>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</si>
  <si>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</si>
  <si>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</si>
  <si>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</si>
  <si>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</si>
  <si>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</si>
  <si>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</si>
  <si>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</si>
  <si>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</si>
  <si>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</si>
  <si>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</si>
  <si>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</si>
  <si>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</si>
  <si>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</si>
  <si>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</si>
  <si>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</si>
  <si>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</si>
  <si>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</si>
  <si>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</si>
  <si>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</si>
  <si>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</si>
  <si>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</si>
  <si>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</si>
  <si>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</si>
  <si>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</si>
  <si>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</si>
  <si>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</si>
  <si>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</si>
  <si>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</si>
  <si>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</si>
  <si>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</si>
  <si>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</si>
  <si>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</si>
  <si>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</si>
  <si>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</si>
  <si>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</si>
  <si>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</si>
  <si>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</si>
  <si>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</si>
  <si>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</si>
  <si>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</si>
  <si>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</si>
  <si>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</si>
  <si>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</si>
  <si>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</si>
  <si>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</si>
  <si>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</si>
  <si>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</si>
  <si>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</si>
  <si>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</si>
  <si>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</si>
  <si>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</si>
  <si>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</si>
  <si>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</si>
  <si>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</si>
  <si>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</si>
  <si>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</si>
  <si>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</si>
  <si>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</si>
  <si>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</si>
  <si>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</si>
  <si>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</si>
  <si>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</si>
  <si>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</si>
  <si>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</si>
  <si>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</si>
  <si>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</si>
  <si>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</si>
  <si>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</si>
  <si>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</si>
  <si>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</si>
  <si>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</si>
  <si>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</si>
  <si>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</si>
  <si>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</si>
  <si>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</si>
  <si>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</si>
  <si>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</si>
  <si>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</si>
  <si>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</si>
  <si>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</si>
  <si>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</si>
  <si>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</si>
  <si>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</si>
  <si>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</si>
  <si>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</si>
  <si>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</si>
  <si>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</si>
  <si>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</si>
  <si>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</si>
  <si>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</si>
  <si>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</si>
  <si>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</si>
  <si>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</si>
  <si>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</si>
  <si>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</si>
  <si>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</si>
  <si>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</si>
  <si>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</si>
  <si>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</si>
  <si>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</si>
  <si>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</si>
  <si>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</si>
  <si>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</si>
  <si>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</si>
  <si>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</si>
  <si>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</si>
  <si>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</si>
  <si>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</si>
  <si>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</si>
  <si>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</si>
  <si>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</si>
  <si>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</si>
  <si>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</si>
  <si>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</si>
  <si>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</si>
  <si>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</si>
  <si>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</si>
  <si>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</si>
  <si>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</si>
  <si>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</si>
  <si>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</si>
  <si>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</si>
  <si>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</si>
  <si>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</si>
  <si>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</si>
  <si>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</si>
  <si>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</si>
  <si>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</si>
  <si>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</si>
  <si>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</si>
  <si>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</si>
  <si>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</si>
  <si>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</si>
  <si>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</si>
  <si>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</si>
  <si>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</si>
  <si>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</si>
  <si>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</si>
  <si>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</si>
  <si>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</si>
  <si>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</si>
  <si>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</si>
  <si>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</si>
  <si>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</si>
  <si>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</si>
  <si>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</si>
  <si>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</si>
  <si>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</si>
  <si>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</si>
  <si>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</si>
  <si>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</si>
  <si>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</si>
  <si>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</si>
  <si>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</si>
  <si>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</si>
  <si>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</si>
  <si>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</si>
  <si>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</si>
  <si>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</si>
  <si>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</si>
  <si>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</si>
  <si>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</si>
  <si>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</si>
  <si>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</si>
  <si>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</si>
  <si>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</si>
  <si>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</si>
  <si>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</si>
  <si>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</si>
  <si>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</si>
  <si>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</si>
  <si>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</si>
  <si>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</si>
  <si>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</si>
  <si>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</si>
  <si>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</si>
  <si>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</si>
  <si>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</si>
  <si>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</si>
  <si>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</si>
  <si>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</si>
  <si>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</si>
  <si>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</si>
  <si>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</si>
  <si>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</si>
  <si>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</si>
  <si>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</si>
  <si>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</si>
  <si>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</si>
  <si>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</si>
  <si>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</si>
  <si>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</si>
  <si>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</si>
  <si>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</si>
  <si>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</si>
  <si>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</si>
  <si>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</si>
  <si>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</si>
  <si>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</si>
  <si>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</si>
  <si>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</si>
  <si>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</si>
  <si>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</si>
  <si>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</si>
  <si>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</si>
  <si>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</si>
  <si>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</si>
  <si>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</si>
  <si>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</si>
  <si>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</si>
  <si>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</si>
  <si>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</si>
  <si>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</si>
  <si>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</si>
  <si>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</si>
  <si>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</si>
  <si>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</si>
  <si>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</si>
  <si>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</si>
  <si>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</si>
  <si>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</si>
  <si>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</si>
  <si>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</si>
  <si>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</si>
  <si>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</si>
  <si>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</si>
  <si>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</si>
  <si>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</si>
  <si>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</si>
  <si>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</si>
  <si>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</si>
  <si>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</si>
  <si>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</si>
  <si>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</si>
  <si>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</si>
  <si>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</si>
  <si>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</si>
  <si>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</si>
  <si>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</si>
  <si>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</si>
  <si>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</si>
  <si>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</si>
  <si>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</si>
  <si>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</si>
  <si>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</si>
  <si>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</si>
  <si>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</si>
  <si>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</si>
  <si>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</si>
  <si>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</si>
  <si>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</si>
  <si>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</si>
  <si>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</si>
  <si>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</si>
  <si>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</si>
  <si>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</si>
  <si>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</si>
  <si>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</si>
  <si>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</si>
  <si>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</si>
  <si>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</si>
  <si>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</si>
  <si>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</si>
  <si>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</si>
  <si>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</si>
  <si>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</si>
  <si>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</si>
  <si>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</si>
  <si>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</si>
  <si>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</si>
  <si>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</si>
  <si>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</si>
  <si>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</si>
  <si>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</si>
  <si>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</si>
  <si>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</si>
  <si>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</si>
  <si>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</si>
  <si>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</si>
  <si>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</si>
  <si>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</si>
  <si>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</si>
  <si>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</si>
  <si>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</si>
  <si>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</si>
  <si>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</si>
  <si>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</si>
  <si>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</si>
  <si>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</si>
  <si>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</si>
  <si>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</si>
  <si>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</si>
  <si>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</si>
  <si>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</si>
  <si>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</si>
  <si>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</si>
  <si>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</si>
  <si>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</si>
  <si>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</si>
  <si>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</si>
  <si>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</si>
  <si>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</si>
  <si>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</si>
  <si>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</si>
  <si>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</si>
  <si>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</si>
  <si>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</si>
  <si>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</si>
  <si>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</si>
  <si>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</si>
  <si>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</si>
  <si>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</si>
  <si>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</si>
  <si>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</si>
  <si>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</si>
  <si>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</si>
  <si>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</si>
  <si>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</si>
  <si>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</si>
  <si>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</si>
  <si>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</si>
  <si>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</si>
  <si>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</si>
  <si>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</si>
  <si>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</si>
  <si>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</si>
  <si>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</si>
  <si>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</si>
  <si>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</si>
  <si>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</si>
  <si>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</si>
  <si>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</si>
  <si>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</si>
  <si>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</si>
  <si>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</si>
  <si>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</si>
  <si>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</si>
  <si>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</si>
  <si>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</si>
  <si>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</si>
  <si>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</si>
  <si>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</si>
  <si>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</si>
  <si>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</si>
  <si>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</si>
  <si>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</si>
  <si>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</si>
  <si>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</si>
  <si>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</si>
  <si>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</si>
  <si>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</si>
  <si>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</si>
  <si>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</si>
  <si>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</si>
  <si>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</si>
  <si>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</si>
  <si>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</si>
  <si>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</si>
  <si>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</si>
  <si>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</si>
  <si>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</si>
  <si>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</si>
  <si>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</si>
  <si>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</si>
  <si>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</si>
  <si>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</si>
  <si>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</si>
  <si>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</si>
  <si>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</si>
  <si>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</si>
  <si>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</si>
  <si>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</si>
  <si>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</si>
  <si>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</si>
  <si>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</si>
  <si>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</si>
  <si>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</si>
  <si>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</si>
  <si>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</si>
  <si>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</si>
  <si>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</si>
  <si>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</si>
  <si>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</si>
  <si>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</si>
  <si>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</si>
  <si>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</si>
  <si>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</si>
  <si>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</si>
  <si>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</si>
  <si>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</si>
  <si>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</si>
  <si>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</si>
  <si>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</si>
  <si>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</si>
  <si>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</si>
  <si>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</si>
  <si>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</si>
  <si>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</si>
  <si>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</si>
  <si>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</si>
  <si>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</si>
  <si>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</si>
  <si>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</si>
  <si>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</si>
  <si>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</si>
  <si>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</si>
  <si>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</si>
  <si>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</si>
  <si>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</si>
  <si>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</si>
  <si>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</si>
  <si>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</si>
  <si>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</si>
  <si>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</si>
  <si>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</si>
  <si>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</si>
  <si>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</si>
  <si>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</si>
  <si>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</si>
  <si>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</si>
  <si>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</si>
  <si>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</si>
  <si>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</si>
  <si>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</si>
  <si>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</si>
  <si>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</si>
  <si>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</si>
  <si>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</si>
  <si>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</si>
  <si>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</si>
  <si>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</si>
  <si>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</si>
  <si>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</si>
  <si>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</si>
  <si>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</si>
  <si>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</si>
  <si>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</si>
  <si>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</si>
  <si>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</si>
  <si>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</si>
  <si>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</si>
  <si>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</si>
  <si>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</si>
  <si>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</si>
  <si>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</si>
  <si>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</si>
  <si>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</si>
  <si>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</si>
  <si>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</si>
  <si>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</si>
  <si>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</si>
  <si>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</si>
  <si>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</si>
  <si>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</si>
  <si>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</si>
  <si>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</si>
  <si>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</si>
  <si>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</si>
  <si>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</si>
  <si>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</si>
  <si>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</si>
  <si>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</si>
  <si>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</si>
  <si>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</si>
  <si>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</si>
  <si>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</si>
  <si>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</si>
  <si>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</si>
  <si>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</si>
  <si>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</si>
  <si>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</si>
  <si>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</si>
  <si>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</si>
  <si>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</si>
  <si>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</si>
  <si>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</si>
  <si>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</si>
  <si>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</si>
  <si>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</si>
  <si>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</si>
  <si>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</si>
  <si>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</si>
  <si>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</si>
  <si>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</si>
  <si>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</si>
  <si>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</si>
  <si>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</si>
  <si>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</si>
  <si>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</si>
  <si>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</si>
  <si>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</si>
  <si>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</si>
  <si>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</si>
  <si>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</si>
  <si>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</si>
  <si>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</si>
  <si>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</si>
  <si>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</si>
  <si>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</si>
  <si>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</si>
  <si>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</si>
  <si>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</si>
  <si>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</si>
  <si>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</si>
  <si>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</si>
  <si>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</si>
  <si>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</si>
  <si>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</si>
  <si>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</si>
  <si>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</si>
  <si>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</si>
  <si>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</si>
  <si>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</si>
  <si>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</si>
  <si>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</si>
  <si>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</si>
  <si>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</si>
  <si>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</si>
  <si>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</si>
  <si>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</si>
  <si>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</si>
  <si>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</si>
  <si>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</si>
  <si>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</si>
  <si>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</si>
  <si>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</si>
  <si>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</si>
  <si>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</si>
  <si>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</si>
  <si>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</si>
  <si>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</si>
  <si>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</si>
  <si>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</si>
  <si>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</si>
  <si>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</si>
  <si>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</si>
  <si>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</si>
  <si>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</si>
  <si>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</si>
  <si>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</si>
  <si>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</si>
  <si>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</si>
  <si>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</si>
  <si>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</si>
  <si>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</si>
  <si>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</si>
  <si>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</si>
  <si>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</si>
  <si>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</si>
  <si>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</si>
  <si>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</si>
  <si>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</si>
  <si>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</si>
  <si>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</si>
  <si>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</si>
  <si>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</si>
  <si>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</si>
  <si>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</si>
  <si>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</si>
  <si>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</si>
  <si>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</si>
  <si>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</si>
  <si>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</si>
  <si>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</si>
  <si>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</si>
  <si>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</si>
  <si>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</si>
  <si>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</si>
  <si>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</si>
  <si>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</si>
  <si>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</si>
  <si>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</si>
  <si>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</si>
  <si>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</si>
  <si>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</si>
  <si>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</si>
  <si>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</si>
  <si>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</si>
  <si>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</si>
  <si>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</si>
  <si>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</si>
  <si>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</si>
  <si>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</si>
  <si>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</si>
  <si>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</si>
  <si>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</si>
  <si>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</si>
  <si>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</si>
  <si>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</si>
  <si>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</si>
  <si>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</si>
  <si>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</si>
  <si>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</si>
  <si>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</si>
  <si>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</si>
  <si>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</si>
  <si>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</si>
  <si>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</si>
  <si>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</si>
  <si>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</si>
  <si>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</si>
  <si>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</si>
  <si>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</si>
  <si>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</si>
  <si>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</si>
  <si>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</si>
  <si>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</si>
  <si>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</si>
  <si>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</si>
  <si>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</si>
  <si>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</si>
  <si>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</si>
  <si>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</si>
  <si>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</si>
  <si>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</si>
  <si>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</si>
  <si>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</si>
  <si>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</si>
  <si>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</si>
  <si>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</si>
  <si>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</si>
  <si>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</si>
  <si>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</si>
  <si>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</si>
  <si>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</si>
  <si>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</si>
  <si>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</si>
  <si>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</si>
  <si>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</si>
  <si>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</si>
  <si>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</si>
  <si>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</si>
  <si>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</si>
  <si>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</si>
  <si>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</si>
  <si>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</si>
  <si>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</si>
  <si>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</si>
  <si>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</si>
  <si>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</si>
  <si>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</si>
  <si>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</si>
  <si>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</si>
  <si>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</si>
  <si>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</si>
  <si>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</si>
  <si>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</si>
  <si>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</si>
  <si>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</si>
  <si>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</si>
  <si>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</si>
  <si>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</si>
  <si>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</si>
  <si>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</si>
  <si>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</si>
  <si>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</si>
  <si>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</si>
  <si>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</si>
  <si>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</si>
  <si>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</si>
  <si>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</si>
  <si>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</si>
  <si>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</si>
  <si>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</si>
  <si>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</si>
  <si>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</si>
  <si>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</si>
  <si>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</si>
  <si>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</si>
  <si>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</si>
  <si>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</si>
  <si>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</si>
  <si>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</si>
  <si>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</si>
  <si>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</si>
  <si>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</si>
  <si>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</si>
  <si>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</si>
  <si>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</si>
  <si>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</si>
  <si>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</si>
  <si>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</si>
  <si>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</si>
  <si>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</si>
  <si>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</si>
  <si>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</si>
  <si>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</si>
  <si>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</si>
  <si>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</si>
  <si>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</si>
  <si>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</si>
  <si>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</si>
  <si>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</si>
  <si>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</si>
  <si>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</si>
  <si>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</si>
  <si>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</si>
  <si>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</si>
  <si>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</si>
  <si>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</si>
  <si>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</si>
  <si>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</si>
  <si>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</si>
  <si>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</si>
  <si>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</si>
  <si>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</si>
  <si>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</si>
  <si>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</si>
  <si>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</si>
  <si>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</si>
  <si>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</si>
  <si>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</si>
  <si>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</si>
  <si>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</si>
  <si>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</si>
  <si>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</si>
  <si>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</si>
  <si>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</si>
  <si>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</si>
  <si>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</si>
  <si>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</si>
  <si>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</si>
  <si>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</si>
  <si>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</si>
  <si>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</si>
  <si>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</si>
  <si>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</si>
  <si>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</si>
  <si>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</si>
  <si>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</si>
  <si>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</si>
  <si>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</si>
  <si>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</si>
  <si>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</si>
  <si>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</si>
  <si>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</si>
  <si>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</si>
  <si>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</si>
  <si>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</si>
  <si>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</si>
  <si>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</si>
  <si>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</si>
  <si>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</si>
  <si>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</si>
  <si>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</si>
  <si>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</si>
  <si>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</si>
  <si>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</si>
  <si>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</si>
  <si>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</si>
  <si>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</si>
  <si>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</si>
  <si>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</si>
  <si>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</si>
  <si>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</si>
  <si>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</si>
  <si>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</si>
  <si>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</si>
  <si>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</si>
  <si>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</si>
  <si>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</si>
  <si>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</si>
  <si>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</si>
  <si>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</si>
  <si>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</si>
  <si>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</si>
  <si>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</si>
  <si>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</si>
  <si>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</si>
  <si>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</si>
  <si>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</si>
  <si>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</si>
  <si>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</si>
  <si>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</si>
  <si>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</si>
  <si>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</si>
  <si>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</si>
  <si>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</si>
  <si>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</si>
  <si>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</si>
  <si>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</si>
  <si>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</si>
  <si>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</si>
  <si>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</si>
  <si>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</si>
  <si>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</si>
  <si>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</si>
  <si>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</si>
  <si>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</si>
  <si>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</si>
  <si>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</si>
  <si>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</si>
  <si>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</si>
  <si>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</si>
  <si>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</si>
  <si>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</si>
  <si>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</si>
  <si>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</si>
  <si>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</si>
  <si>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</si>
  <si>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</si>
  <si>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</si>
  <si>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</si>
  <si>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</si>
  <si>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</si>
  <si>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</si>
  <si>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</si>
  <si>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</si>
  <si>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</si>
  <si>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</si>
  <si>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</si>
  <si>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</si>
  <si>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</si>
  <si>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</si>
  <si>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</si>
  <si>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</si>
  <si>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</si>
  <si>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</si>
  <si>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</si>
  <si>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</si>
  <si>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</si>
  <si>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</si>
  <si>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</si>
  <si>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</si>
  <si>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</si>
  <si>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</si>
  <si>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</si>
  <si>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</si>
  <si>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</si>
  <si>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</si>
  <si>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</si>
  <si>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</si>
  <si>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</si>
  <si>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</si>
  <si>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</si>
  <si>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</si>
  <si>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</si>
  <si>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</si>
  <si>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</si>
  <si>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</si>
  <si>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</si>
  <si>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</si>
  <si>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</si>
  <si>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</si>
  <si>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</si>
  <si>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</si>
  <si>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</si>
  <si>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</si>
  <si>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</si>
  <si>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</si>
  <si>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</si>
  <si>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</si>
  <si>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</si>
  <si>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</si>
  <si>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</si>
  <si>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</si>
  <si>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</si>
  <si>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</si>
  <si>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</si>
  <si>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</si>
  <si>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</si>
  <si>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</si>
  <si>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</si>
  <si>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</si>
  <si>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</si>
  <si>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</si>
  <si>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</si>
  <si>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</si>
  <si>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</si>
  <si>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</si>
  <si>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</si>
  <si>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</si>
  <si>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</si>
  <si>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</si>
  <si>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</si>
  <si>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</si>
  <si>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</si>
  <si>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</si>
  <si>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</si>
  <si>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</si>
  <si>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</si>
  <si>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</si>
  <si>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</si>
  <si>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</si>
  <si>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</si>
  <si>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</si>
  <si>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</si>
  <si>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</si>
  <si>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</si>
  <si>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</si>
  <si>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</si>
  <si>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</si>
  <si>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</si>
  <si>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</si>
  <si>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</si>
  <si>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</si>
  <si>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</si>
  <si>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</si>
  <si>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</si>
  <si>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</si>
  <si>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</si>
  <si>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</si>
  <si>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</si>
  <si>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</si>
  <si>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</si>
  <si>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</si>
  <si>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</si>
  <si>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</si>
  <si>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</si>
  <si>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</si>
  <si>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</si>
  <si>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</si>
  <si>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</si>
  <si>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</si>
  <si>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</si>
  <si>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</si>
  <si>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</si>
  <si>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</si>
  <si>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</si>
  <si>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</si>
  <si>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</si>
  <si>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</si>
  <si>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</si>
  <si>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</si>
  <si>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</si>
  <si>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</si>
  <si>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</si>
  <si>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</si>
  <si>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</si>
  <si>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</si>
  <si>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</si>
  <si>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</si>
  <si>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</si>
  <si>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</si>
  <si>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</si>
  <si>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</si>
  <si>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</si>
  <si>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</si>
  <si>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</si>
  <si>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</si>
  <si>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</si>
  <si>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</si>
  <si>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</si>
  <si>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</si>
  <si>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</si>
  <si>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</si>
  <si>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</si>
  <si>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</si>
  <si>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</si>
  <si>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</si>
  <si>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</si>
  <si>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</si>
  <si>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</si>
  <si>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</si>
  <si>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</si>
  <si>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</si>
  <si>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</si>
  <si>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</si>
  <si>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</si>
  <si>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</si>
  <si>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</si>
  <si>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</si>
  <si>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</si>
  <si>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</si>
  <si>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</si>
  <si>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</si>
  <si>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</si>
  <si>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</si>
  <si>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</si>
  <si>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</si>
  <si>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</si>
  <si>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</si>
  <si>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</si>
  <si>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</si>
  <si>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</si>
  <si>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</si>
  <si>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</si>
  <si>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</si>
  <si>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</si>
  <si>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</si>
  <si>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</si>
  <si>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</si>
  <si>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</si>
  <si>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</si>
  <si>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</si>
  <si>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</si>
  <si>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</si>
  <si>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</si>
  <si>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</si>
  <si>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</si>
  <si>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</si>
  <si>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</si>
  <si>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</si>
  <si>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</si>
  <si>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</si>
  <si>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</si>
  <si>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</si>
  <si>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</si>
  <si>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</si>
  <si>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</si>
  <si>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</si>
  <si>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</si>
  <si>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</si>
  <si>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</si>
  <si>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</si>
  <si>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</si>
  <si>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</si>
  <si>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</si>
  <si>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</si>
  <si>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</si>
  <si>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</si>
  <si>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</si>
  <si>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</si>
  <si>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</si>
  <si>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</si>
  <si>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</si>
  <si>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</si>
  <si>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</si>
  <si>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</si>
  <si>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</si>
  <si>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</si>
  <si>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</si>
  <si>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</si>
  <si>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</si>
  <si>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</si>
  <si>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</si>
  <si>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</si>
  <si>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</si>
  <si>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</si>
  <si>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</si>
  <si>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</si>
  <si>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</si>
  <si>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</si>
  <si>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</si>
  <si>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</si>
  <si>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</si>
  <si>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</si>
  <si>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</si>
  <si>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</si>
  <si>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</si>
  <si>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</si>
  <si>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</si>
  <si>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</si>
  <si>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</si>
  <si>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</si>
  <si>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</si>
  <si>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</si>
  <si>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</si>
  <si>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</si>
  <si>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</si>
  <si>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</si>
  <si>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</si>
  <si>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</si>
  <si>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</si>
  <si>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</si>
  <si>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</si>
  <si>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</si>
  <si>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</si>
  <si>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</si>
  <si>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</si>
  <si>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</si>
  <si>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</si>
  <si>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</si>
  <si>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</si>
  <si>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</si>
  <si>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</si>
  <si>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</si>
  <si>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</si>
  <si>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</si>
  <si>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</si>
  <si>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</si>
  <si>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</si>
  <si>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</si>
  <si>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</si>
  <si>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</si>
  <si>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</si>
  <si>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</si>
  <si>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</si>
  <si>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</si>
  <si>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</si>
  <si>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</si>
  <si>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</si>
  <si>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</si>
  <si>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</si>
  <si>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</si>
  <si>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</si>
  <si>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</si>
  <si>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</si>
  <si>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</si>
  <si>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</si>
  <si>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</si>
  <si>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</si>
  <si>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</si>
  <si>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</si>
  <si>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</si>
  <si>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</si>
  <si>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</si>
  <si>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</si>
  <si>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</si>
  <si>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</si>
  <si>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</si>
  <si>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</si>
  <si>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</si>
  <si>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</si>
  <si>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</si>
  <si>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</si>
  <si>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</si>
  <si>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</si>
  <si>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</si>
  <si>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</si>
  <si>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</si>
  <si>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</si>
  <si>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</si>
  <si>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</si>
  <si>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</si>
  <si>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</si>
  <si>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</si>
  <si>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</si>
  <si>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</si>
  <si>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</si>
  <si>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</si>
  <si>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</si>
  <si>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</si>
  <si>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</si>
  <si>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</si>
  <si>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</si>
  <si>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</si>
  <si>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</si>
  <si>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</si>
  <si>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</si>
  <si>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</si>
  <si>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</si>
  <si>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</si>
  <si>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</si>
  <si>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</si>
  <si>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</si>
  <si>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</si>
  <si>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</si>
  <si>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</si>
  <si>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</si>
  <si>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</si>
  <si>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</si>
  <si>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</si>
  <si>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</si>
  <si>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</si>
  <si>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</si>
  <si>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</si>
  <si>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</si>
  <si>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</si>
  <si>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</si>
  <si>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</si>
  <si>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</si>
  <si>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</si>
  <si>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</si>
  <si>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</si>
  <si>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</si>
  <si>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</si>
  <si>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</si>
  <si>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</si>
  <si>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</si>
  <si>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</si>
  <si>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</si>
  <si>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</si>
  <si>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</si>
  <si>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</si>
  <si>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</si>
  <si>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</si>
  <si>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</si>
  <si>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</si>
  <si>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</si>
  <si>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</si>
  <si>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</si>
  <si>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</si>
  <si>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</si>
  <si>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</si>
  <si>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</si>
  <si>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</si>
  <si>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</si>
  <si>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</si>
  <si>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</si>
  <si>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</si>
  <si>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</si>
  <si>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</si>
  <si>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</si>
  <si>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</si>
  <si>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</si>
  <si>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</si>
  <si>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</si>
  <si>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</si>
  <si>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</si>
  <si>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</si>
  <si>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</si>
  <si>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</si>
  <si>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</si>
  <si>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</si>
  <si>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</si>
  <si>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</si>
  <si>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</si>
  <si>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</si>
  <si>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</si>
  <si>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</si>
  <si>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</si>
  <si>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</si>
  <si>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</si>
  <si>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</si>
  <si>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</si>
  <si>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</si>
  <si>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</si>
  <si>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</si>
  <si>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</si>
  <si>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</si>
  <si>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</si>
  <si>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</si>
  <si>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</si>
  <si>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</si>
  <si>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</si>
  <si>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</si>
  <si>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</si>
  <si>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</si>
  <si>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</si>
  <si>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</si>
  <si>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</si>
  <si>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</si>
  <si>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</si>
  <si>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</si>
  <si>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</si>
  <si>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</si>
  <si>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</si>
  <si>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</si>
  <si>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</si>
  <si>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</si>
  <si>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</si>
  <si>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</si>
  <si>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</si>
  <si>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</si>
  <si>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</si>
  <si>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</si>
  <si>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</si>
  <si>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</si>
  <si>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</si>
  <si>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</si>
  <si>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</si>
  <si>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</si>
  <si>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</si>
  <si>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</si>
  <si>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</si>
  <si>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</si>
  <si>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</si>
  <si>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</si>
  <si>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</si>
  <si>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</si>
  <si>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</si>
  <si>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</si>
  <si>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</si>
  <si>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</si>
  <si>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</si>
  <si>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</si>
  <si>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</si>
  <si>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</si>
  <si>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</si>
  <si>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</si>
  <si>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</si>
  <si>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</si>
  <si>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</si>
  <si>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</si>
  <si>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</si>
  <si>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</si>
  <si>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</si>
  <si>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</si>
  <si>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</si>
  <si>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</si>
  <si>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</si>
  <si>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</si>
  <si>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</si>
  <si>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</si>
  <si>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</si>
  <si>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</si>
  <si>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</si>
  <si>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</si>
  <si>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</si>
  <si>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</si>
  <si>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</si>
  <si>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</si>
  <si>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</si>
  <si>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</si>
  <si>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</si>
  <si>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</si>
  <si>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</si>
  <si>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</si>
  <si>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</si>
  <si>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</si>
  <si>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</si>
  <si>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</si>
  <si>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</si>
  <si>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</si>
  <si>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</si>
  <si>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</si>
  <si>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</si>
  <si>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</si>
  <si>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</si>
  <si>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</si>
  <si>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</si>
  <si>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</si>
  <si>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</si>
  <si>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</si>
  <si>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</si>
  <si>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</si>
  <si>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</si>
  <si>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</si>
  <si>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</si>
  <si>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</si>
  <si>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</si>
  <si>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</si>
  <si>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</si>
  <si>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</si>
  <si>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</si>
  <si>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</si>
  <si>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</si>
  <si>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</si>
  <si>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</si>
  <si>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</si>
  <si>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</si>
  <si>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</si>
  <si>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</si>
  <si>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</si>
  <si>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</si>
  <si>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</si>
  <si>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</si>
  <si>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</si>
  <si>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</si>
  <si>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</si>
  <si>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</si>
  <si>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</si>
  <si>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</si>
  <si>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</si>
  <si>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</si>
  <si>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</si>
  <si>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</si>
  <si>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</si>
  <si>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</si>
  <si>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</si>
  <si>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</si>
  <si>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</si>
  <si>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</si>
  <si>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</si>
  <si>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</si>
  <si>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</si>
  <si>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</si>
  <si>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</si>
  <si>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</si>
  <si>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</si>
  <si>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</si>
  <si>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</si>
  <si>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</si>
  <si>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</si>
  <si>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</si>
  <si>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</si>
  <si>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</si>
  <si>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</si>
  <si>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</si>
  <si>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</si>
  <si>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</si>
  <si>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</si>
  <si>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</si>
  <si>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</si>
  <si>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</si>
  <si>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</si>
  <si>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</si>
  <si>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</si>
  <si>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</si>
  <si>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</si>
  <si>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</si>
  <si>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</si>
  <si>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</si>
  <si>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</si>
  <si>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</si>
  <si>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</si>
  <si>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</si>
  <si>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</si>
  <si>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</si>
  <si>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</si>
  <si>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</si>
  <si>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</si>
  <si>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</si>
  <si>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</si>
  <si>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</si>
  <si>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</si>
  <si>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</si>
  <si>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</si>
  <si>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</si>
  <si>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</si>
  <si>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</si>
  <si>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</si>
  <si>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</si>
  <si>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</si>
  <si>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</si>
  <si>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</si>
  <si>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</si>
  <si>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</si>
  <si>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</si>
  <si>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</si>
  <si>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</si>
  <si>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</si>
  <si>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</si>
  <si>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</si>
  <si>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</si>
  <si>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</si>
  <si>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</si>
  <si>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</si>
  <si>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</si>
  <si>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</si>
  <si>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</si>
  <si>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</si>
  <si>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</si>
  <si>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</si>
  <si>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</si>
  <si>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</si>
  <si>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</si>
  <si>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</si>
  <si>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</si>
  <si>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</si>
  <si>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</si>
  <si>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</si>
  <si>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</si>
  <si>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</si>
  <si>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</si>
  <si>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</si>
  <si>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</si>
  <si>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</si>
  <si>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</si>
  <si>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</si>
  <si>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</si>
  <si>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</si>
  <si>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</si>
  <si>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</si>
  <si>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</si>
  <si>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</si>
  <si>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</si>
  <si>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</si>
  <si>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</si>
  <si>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</si>
  <si>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</si>
  <si>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</si>
  <si>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</si>
  <si>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</si>
  <si>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</si>
  <si>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</si>
  <si>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</si>
  <si>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</si>
  <si>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</si>
  <si>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</si>
  <si>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</si>
  <si>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</si>
  <si>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</si>
  <si>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</si>
  <si>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</si>
  <si>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</si>
  <si>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</si>
  <si>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</si>
  <si>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</si>
  <si>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</si>
  <si>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</si>
  <si>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</si>
  <si>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</si>
  <si>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</si>
  <si>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</si>
  <si>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</si>
  <si>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</si>
  <si>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</si>
  <si>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</si>
  <si>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</si>
  <si>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</si>
  <si>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</si>
  <si>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</si>
  <si>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</si>
  <si>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</si>
  <si>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</si>
  <si>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</si>
  <si>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</si>
  <si>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</si>
  <si>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</si>
  <si>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</si>
  <si>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</si>
  <si>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</si>
  <si>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</si>
  <si>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</si>
  <si>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</si>
  <si>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</si>
  <si>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</si>
  <si>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</si>
  <si>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</si>
  <si>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</si>
  <si>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</si>
  <si>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</si>
  <si>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</si>
  <si>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</si>
  <si>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</si>
  <si>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</si>
  <si>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</si>
  <si>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</si>
  <si>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</si>
  <si>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</si>
  <si>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</si>
  <si>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</si>
  <si>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</si>
  <si>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</si>
  <si>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</si>
  <si>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</si>
  <si>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</si>
  <si>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</si>
  <si>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</si>
  <si>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</si>
  <si>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</si>
  <si>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</si>
  <si>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</si>
  <si>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</si>
  <si>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</si>
  <si>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</si>
  <si>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</si>
  <si>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</si>
  <si>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</si>
  <si>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</si>
  <si>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</si>
  <si>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</si>
  <si>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</si>
  <si>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</si>
  <si>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</si>
  <si>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</si>
  <si>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</si>
  <si>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</si>
  <si>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</si>
  <si>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</si>
  <si>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</si>
  <si>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</si>
  <si>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</si>
  <si>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</si>
  <si>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</si>
  <si>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</si>
  <si>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</si>
  <si>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</si>
  <si>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</si>
  <si>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</si>
  <si>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</si>
  <si>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</si>
  <si>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</si>
  <si>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</si>
  <si>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</si>
  <si>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</si>
  <si>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</si>
  <si>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</si>
  <si>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</si>
  <si>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</si>
  <si>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</si>
  <si>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</si>
  <si>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</si>
  <si>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</si>
  <si>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</si>
  <si>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</si>
  <si>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</si>
  <si>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</si>
  <si>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</si>
  <si>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</si>
  <si>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</si>
  <si>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</si>
  <si>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</si>
  <si>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</si>
  <si>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</si>
  <si>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</si>
  <si>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</si>
  <si>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</si>
  <si>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</si>
  <si>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</si>
  <si>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</si>
  <si>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</si>
  <si>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</si>
  <si>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</si>
  <si>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</si>
  <si>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</si>
  <si>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</si>
  <si>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</si>
  <si>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</si>
  <si>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</si>
  <si>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</si>
  <si>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</si>
  <si>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</si>
  <si>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</si>
  <si>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</si>
  <si>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</si>
  <si>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</si>
  <si>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</si>
  <si>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</si>
  <si>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</si>
  <si>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</si>
  <si>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</si>
  <si>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</si>
  <si>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</si>
  <si>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</si>
  <si>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</si>
  <si>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</si>
  <si>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</si>
  <si>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</si>
  <si>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</si>
  <si>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</si>
  <si>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</si>
  <si>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</si>
  <si>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</si>
  <si>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</si>
  <si>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</si>
  <si>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</si>
  <si>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</si>
  <si>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</si>
  <si>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</si>
  <si>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</si>
  <si>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</si>
  <si>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</si>
  <si>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</si>
  <si>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</si>
  <si>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</si>
  <si>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</si>
  <si>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</si>
  <si>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</si>
  <si>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</si>
  <si>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</si>
  <si>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</si>
  <si>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</si>
  <si>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</si>
  <si>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</si>
  <si>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</si>
  <si>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</si>
  <si>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</si>
  <si>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</si>
  <si>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</si>
  <si>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</si>
  <si>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</si>
  <si>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</si>
  <si>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</si>
  <si>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</si>
  <si>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</si>
  <si>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</si>
  <si>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</si>
  <si>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</si>
  <si>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</si>
  <si>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</si>
  <si>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</si>
  <si>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</si>
  <si>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</si>
  <si>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</si>
  <si>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</si>
  <si>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</si>
  <si>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</si>
  <si>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</si>
  <si>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</si>
  <si>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</si>
  <si>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</si>
  <si>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</si>
  <si>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</si>
  <si>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</si>
  <si>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</si>
  <si>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</si>
  <si>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</si>
  <si>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</si>
  <si>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</si>
  <si>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</si>
  <si>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</si>
  <si>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</si>
  <si>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</si>
  <si>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</si>
  <si>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</si>
  <si>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</si>
  <si>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</si>
  <si>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</si>
  <si>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</si>
  <si>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</si>
  <si>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</si>
  <si>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</si>
  <si>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</si>
  <si>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</si>
  <si>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</si>
  <si>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</si>
  <si>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</si>
  <si>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</si>
  <si>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</si>
  <si>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</si>
  <si>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</si>
  <si>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</si>
  <si>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</si>
  <si>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</si>
  <si>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</si>
  <si>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</si>
  <si>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</si>
  <si>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</si>
  <si>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</si>
  <si>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</si>
  <si>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</si>
  <si>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</si>
  <si>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</si>
  <si>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</si>
  <si>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</si>
  <si>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</si>
  <si>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</si>
  <si>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</si>
  <si>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</si>
  <si>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</si>
  <si>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</si>
  <si>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</si>
  <si>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</si>
  <si>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</si>
  <si>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</si>
  <si>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</si>
  <si>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</si>
  <si>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</si>
  <si>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</si>
  <si>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</si>
  <si>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</si>
  <si>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</si>
  <si>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</si>
  <si>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</si>
  <si>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</si>
  <si>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</si>
  <si>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</si>
  <si>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</si>
  <si>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</si>
  <si>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</si>
  <si>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</si>
  <si>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</si>
  <si>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</si>
  <si>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</si>
  <si>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</si>
  <si>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</si>
  <si>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</si>
  <si>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</si>
  <si>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</si>
  <si>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</si>
  <si>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</si>
  <si>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</si>
  <si>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</si>
  <si>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</si>
  <si>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</si>
  <si>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</si>
  <si>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</si>
  <si>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</si>
  <si>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</si>
  <si>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</si>
  <si>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</si>
  <si>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</si>
  <si>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</si>
  <si>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</si>
  <si>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</si>
  <si>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</si>
  <si>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</si>
  <si>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</si>
  <si>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</si>
  <si>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</si>
  <si>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</si>
  <si>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</si>
  <si>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</si>
  <si>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</si>
  <si>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</si>
  <si>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</si>
  <si>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</si>
  <si>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</si>
  <si>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</si>
  <si>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</si>
  <si>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</si>
  <si>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</si>
  <si>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</si>
  <si>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</si>
  <si>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</si>
  <si>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</si>
  <si>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</si>
  <si>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</si>
  <si>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</si>
  <si>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</si>
  <si>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</si>
  <si>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</si>
  <si>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</si>
  <si>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</si>
  <si>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</si>
  <si>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</si>
  <si>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</si>
  <si>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</si>
  <si>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</si>
  <si>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</si>
  <si>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</si>
  <si>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</si>
  <si>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</si>
  <si>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</si>
  <si>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</si>
  <si>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</si>
  <si>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</si>
  <si>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</si>
  <si>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</si>
  <si>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</si>
  <si>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</si>
  <si>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</si>
  <si>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</si>
  <si>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</si>
  <si>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</si>
  <si>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</si>
  <si>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</si>
  <si>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</si>
  <si>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</si>
  <si>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</si>
  <si>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</si>
  <si>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</si>
  <si>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</si>
  <si>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</si>
  <si>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</si>
  <si>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</si>
  <si>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</si>
  <si>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</si>
  <si>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</si>
  <si>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</si>
  <si>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</si>
  <si>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</si>
  <si>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</si>
  <si>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</si>
  <si>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</si>
  <si>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</si>
  <si>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</si>
  <si>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</si>
  <si>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</si>
  <si>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</si>
  <si>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</si>
  <si>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</si>
  <si>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</si>
  <si>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</si>
  <si>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</si>
  <si>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</si>
  <si>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</si>
  <si>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</si>
  <si>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</si>
  <si>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</si>
  <si>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</si>
  <si>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</si>
  <si>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</si>
  <si>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</si>
  <si>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</si>
  <si>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</si>
  <si>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</si>
  <si>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</si>
  <si>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</si>
  <si>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</si>
  <si>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</si>
  <si>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</si>
  <si>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</si>
  <si>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</si>
  <si>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</si>
  <si>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</si>
  <si>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</si>
  <si>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</si>
  <si>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</si>
  <si>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</si>
  <si>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</si>
  <si>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</si>
  <si>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</si>
  <si>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</si>
  <si>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</si>
  <si>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</si>
  <si>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</si>
  <si>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</si>
  <si>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</si>
  <si>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</si>
  <si>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</si>
  <si>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</si>
  <si>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</si>
  <si>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</si>
  <si>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</si>
  <si>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</si>
  <si>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</si>
  <si>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</si>
  <si>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</si>
  <si>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</si>
  <si>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</si>
  <si>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</si>
  <si>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</si>
  <si>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</si>
  <si>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</si>
  <si>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</si>
  <si>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</si>
  <si>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</si>
  <si>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</si>
  <si>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</si>
  <si>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</si>
  <si>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</si>
  <si>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</si>
  <si>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</si>
  <si>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</si>
  <si>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</si>
  <si>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</si>
  <si>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</si>
  <si>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</si>
  <si>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</si>
  <si>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</si>
  <si>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</si>
  <si>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</si>
  <si>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</si>
  <si>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</si>
  <si>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</si>
  <si>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</si>
  <si>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</si>
  <si>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</si>
  <si>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</si>
  <si>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</si>
  <si>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</si>
  <si>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</si>
  <si>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</si>
  <si>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</si>
  <si>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</si>
  <si>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</si>
  <si>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</si>
  <si>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</si>
  <si>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</si>
  <si>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</si>
  <si>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</si>
  <si>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</si>
  <si>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</si>
  <si>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</si>
  <si>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</si>
  <si>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</si>
  <si>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</si>
  <si>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</si>
  <si>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</si>
  <si>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</si>
  <si>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</si>
  <si>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</si>
  <si>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</si>
  <si>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</si>
  <si>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</si>
  <si>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</si>
  <si>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</si>
  <si>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</si>
  <si>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</si>
  <si>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</si>
  <si>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</si>
  <si>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</si>
  <si>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</si>
  <si>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</si>
  <si>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</si>
  <si>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</si>
  <si>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</si>
  <si>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</si>
  <si>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</si>
  <si>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</si>
  <si>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</si>
  <si>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</si>
  <si>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</si>
  <si>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</si>
  <si>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</si>
  <si>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</si>
  <si>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</si>
  <si>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</si>
  <si>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</si>
  <si>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</si>
  <si>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</si>
  <si>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</si>
  <si>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</si>
  <si>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</si>
  <si>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</si>
  <si>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</si>
  <si>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</si>
  <si>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</si>
  <si>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</si>
  <si>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</si>
  <si>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</si>
  <si>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</si>
  <si>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</si>
  <si>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</si>
  <si>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</si>
  <si>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</si>
  <si>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</si>
  <si>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</si>
  <si>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</si>
  <si>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</si>
  <si>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</si>
  <si>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</si>
  <si>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</si>
  <si>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</si>
  <si>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</si>
  <si>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</si>
  <si>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</si>
  <si>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</si>
  <si>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</si>
  <si>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</si>
  <si>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</si>
  <si>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</si>
  <si>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</si>
  <si>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</si>
  <si>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</si>
  <si>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</si>
  <si>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</si>
  <si>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</si>
  <si>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</si>
  <si>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</si>
  <si>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</si>
  <si>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</si>
  <si>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</si>
  <si>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</si>
  <si>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</si>
  <si>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</si>
  <si>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</si>
  <si>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</si>
  <si>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</si>
  <si>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</si>
  <si>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</si>
  <si>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</si>
  <si>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</si>
  <si>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</si>
  <si>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</si>
  <si>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</si>
  <si>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</si>
  <si>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</si>
  <si>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</si>
  <si>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</si>
  <si>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</si>
  <si>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</si>
  <si>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</si>
  <si>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</si>
  <si>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</si>
  <si>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</si>
  <si>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</si>
  <si>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</si>
  <si>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</si>
  <si>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</si>
  <si>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</si>
  <si>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</si>
  <si>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</si>
  <si>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</si>
  <si>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</si>
  <si>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</si>
  <si>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</si>
  <si>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</si>
  <si>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</si>
  <si>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</si>
  <si>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</si>
  <si>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</si>
  <si>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</si>
  <si>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</si>
  <si>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</si>
  <si>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</si>
  <si>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</si>
  <si>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</si>
  <si>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</si>
  <si>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</si>
  <si>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</si>
  <si>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</si>
  <si>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</si>
  <si>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</si>
  <si>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</si>
  <si>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</si>
  <si>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</si>
  <si>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</si>
  <si>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</si>
  <si>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</si>
  <si>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</si>
  <si>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</si>
  <si>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</si>
  <si>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</si>
  <si>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</si>
  <si>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</si>
  <si>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</si>
  <si>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</si>
  <si>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</si>
  <si>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</si>
  <si>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</si>
  <si>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</si>
  <si>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</si>
  <si>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</si>
  <si>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</si>
  <si>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</si>
  <si>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</si>
  <si>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</si>
  <si>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</si>
  <si>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</si>
  <si>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</si>
  <si>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</si>
  <si>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</si>
  <si>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</si>
  <si>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</si>
  <si>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</si>
  <si>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</si>
  <si>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</si>
  <si>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</si>
  <si>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</si>
  <si>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</si>
  <si>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</si>
  <si>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</si>
  <si>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</si>
  <si>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</si>
  <si>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</si>
  <si>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</si>
  <si>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</si>
  <si>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</si>
  <si>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</si>
  <si>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</si>
  <si>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</si>
  <si>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</si>
  <si>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</si>
  <si>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</si>
  <si>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</si>
  <si>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</si>
  <si>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</si>
  <si>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</si>
  <si>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</si>
  <si>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</si>
  <si>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</si>
  <si>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</si>
  <si>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</si>
  <si>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</si>
  <si>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</si>
  <si>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</si>
  <si>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</si>
  <si>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</si>
  <si>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</si>
  <si>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</si>
  <si>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</si>
  <si>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</si>
  <si>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</si>
  <si>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</si>
  <si>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</si>
  <si>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</si>
  <si>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</si>
  <si>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</si>
  <si>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</si>
  <si>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</si>
  <si>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</si>
  <si>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</si>
  <si>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</si>
  <si>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</si>
  <si>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</si>
  <si>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</si>
  <si>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</si>
  <si>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</si>
  <si>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</si>
  <si>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</si>
  <si>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</si>
  <si>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</si>
  <si>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</si>
  <si>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</si>
  <si>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</si>
  <si>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</si>
  <si>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</si>
  <si>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</si>
  <si>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</si>
  <si>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</si>
  <si>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</si>
  <si>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</si>
  <si>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</si>
  <si>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</si>
  <si>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</si>
  <si>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</si>
  <si>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</si>
  <si>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</si>
  <si>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</si>
  <si>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</si>
  <si>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</si>
  <si>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</si>
  <si>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</si>
  <si>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</si>
  <si>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</si>
  <si>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</si>
  <si>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</si>
  <si>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</si>
  <si>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</si>
  <si>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</si>
  <si>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</si>
  <si>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</si>
  <si>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</si>
  <si>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</si>
  <si>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</si>
  <si>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</si>
  <si>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</si>
  <si>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</si>
  <si>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</si>
  <si>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</si>
  <si>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</si>
  <si>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</si>
  <si>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</si>
  <si>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</si>
  <si>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</si>
  <si>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</si>
  <si>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</si>
  <si>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</si>
  <si>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</si>
  <si>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</si>
  <si>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</si>
  <si>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</si>
  <si>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</si>
  <si>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</si>
  <si>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</si>
  <si>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</si>
  <si>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</si>
  <si>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</si>
  <si>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</si>
  <si>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</si>
  <si>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</si>
  <si>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</si>
  <si>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</si>
  <si>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</si>
  <si>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</si>
  <si>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</si>
  <si>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</si>
  <si>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</si>
  <si>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</si>
  <si>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</si>
  <si>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</si>
  <si>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</si>
  <si>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</si>
  <si>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</si>
  <si>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</si>
  <si>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</si>
  <si>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</si>
  <si>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</si>
  <si>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</si>
  <si>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</si>
  <si>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</si>
  <si>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</si>
  <si>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</si>
  <si>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</si>
  <si>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</si>
  <si>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</si>
  <si>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</si>
  <si>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</si>
  <si>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</si>
  <si>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</si>
  <si>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</si>
  <si>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</si>
  <si>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</si>
  <si>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</si>
  <si>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</si>
  <si>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</si>
  <si>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</si>
  <si>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</si>
  <si>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</si>
  <si>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</si>
  <si>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</si>
  <si>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</si>
  <si>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</si>
  <si>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</si>
  <si>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</si>
  <si>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</si>
  <si>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</si>
  <si>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</si>
  <si>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</si>
  <si>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</si>
  <si>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</si>
  <si>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</si>
  <si>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</si>
  <si>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</si>
  <si>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</si>
  <si>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</si>
  <si>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</si>
  <si>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</si>
  <si>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</si>
  <si>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</si>
  <si>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</si>
  <si>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</si>
  <si>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</si>
  <si>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</si>
  <si>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</si>
  <si>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</si>
  <si>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</si>
  <si>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</si>
  <si>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</si>
  <si>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</si>
  <si>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</si>
  <si>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</si>
  <si>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</si>
  <si>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</si>
  <si>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</si>
  <si>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</si>
  <si>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</si>
  <si>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</si>
  <si>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</si>
  <si>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</si>
  <si>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</si>
  <si>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</si>
  <si>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</si>
  <si>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</si>
  <si>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</si>
  <si>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</si>
  <si>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</si>
  <si>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</si>
  <si>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</si>
  <si>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</si>
  <si>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</si>
  <si>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</si>
  <si>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</si>
  <si>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</si>
  <si>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</si>
  <si>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</si>
  <si>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</si>
  <si>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</si>
  <si>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</si>
  <si>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</si>
  <si>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</si>
  <si>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</si>
  <si>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</si>
  <si>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</si>
  <si>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</si>
  <si>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</si>
  <si>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</si>
  <si>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</si>
  <si>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</si>
  <si>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</si>
  <si>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</si>
  <si>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</si>
  <si>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</si>
  <si>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</si>
  <si>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</si>
  <si>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</si>
  <si>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</si>
  <si>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</si>
  <si>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</si>
  <si>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</si>
  <si>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</si>
  <si>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</si>
  <si>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</si>
  <si>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</si>
  <si>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</si>
  <si>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</si>
  <si>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</si>
  <si>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</si>
  <si>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</si>
  <si>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</si>
  <si>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</si>
  <si>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</si>
  <si>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</si>
  <si>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</si>
  <si>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</si>
  <si>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</si>
  <si>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</si>
  <si>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</si>
  <si>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</si>
  <si>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</si>
  <si>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</si>
  <si>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</si>
  <si>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</si>
  <si>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</si>
  <si>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</si>
  <si>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</si>
  <si>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</si>
  <si>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</si>
  <si>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</si>
  <si>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</si>
  <si>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</si>
  <si>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</si>
  <si>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</si>
  <si>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</si>
  <si>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</si>
  <si>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</si>
  <si>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</si>
  <si>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</si>
  <si>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</si>
  <si>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</si>
  <si>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</si>
  <si>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</si>
  <si>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</si>
  <si>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</si>
  <si>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</si>
  <si>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</si>
  <si>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</si>
  <si>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</si>
  <si>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</si>
  <si>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</si>
  <si>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</si>
  <si>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</si>
  <si>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</si>
  <si>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</si>
  <si>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</si>
  <si>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</si>
  <si>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</si>
  <si>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</si>
  <si>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</si>
  <si>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</si>
  <si>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</si>
  <si>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</si>
  <si>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</si>
  <si>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</si>
  <si>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</si>
  <si>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</si>
  <si>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</si>
  <si>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</si>
  <si>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</si>
  <si>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</si>
  <si>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</si>
  <si>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</si>
  <si>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</si>
  <si>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</si>
  <si>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</si>
  <si>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</si>
  <si>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</si>
  <si>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</si>
  <si>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</si>
  <si>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</si>
  <si>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</si>
  <si>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</si>
  <si>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</si>
  <si>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</si>
  <si>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</si>
  <si>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</si>
  <si>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</si>
  <si>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</si>
  <si>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</si>
  <si>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</si>
  <si>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</si>
  <si>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</si>
  <si>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</si>
  <si>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</si>
  <si>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</si>
  <si>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</si>
  <si>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</si>
  <si>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</si>
  <si>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</si>
  <si>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</si>
  <si>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</si>
  <si>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</si>
  <si>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</si>
  <si>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</si>
  <si>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</si>
  <si>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</si>
  <si>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</si>
  <si>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</si>
  <si>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</si>
  <si>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</si>
  <si>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</si>
  <si>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</si>
  <si>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</si>
  <si>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</si>
  <si>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</si>
  <si>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</si>
  <si>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</si>
  <si>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</si>
  <si>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</si>
  <si>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</si>
  <si>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</si>
  <si>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</si>
  <si>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</si>
  <si>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</si>
  <si>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</si>
  <si>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</si>
  <si>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</si>
  <si>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</si>
  <si>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</si>
  <si>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</si>
  <si>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</si>
  <si>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</si>
  <si>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</si>
  <si>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</si>
  <si>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</si>
  <si>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</si>
  <si>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</si>
  <si>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</si>
  <si>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</si>
  <si>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</si>
  <si>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</si>
  <si>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</si>
  <si>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</si>
  <si>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</si>
  <si>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</si>
  <si>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</si>
  <si>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</si>
  <si>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</si>
  <si>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</si>
  <si>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</si>
  <si>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</si>
  <si>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</si>
  <si>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</si>
  <si>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</si>
  <si>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</si>
  <si>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</si>
  <si>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</si>
  <si>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</si>
  <si>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</si>
  <si>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</si>
  <si>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</si>
  <si>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</si>
  <si>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</si>
  <si>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</si>
  <si>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</si>
  <si>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</si>
  <si>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</si>
  <si>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</si>
  <si>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</si>
  <si>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</si>
  <si>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</si>
  <si>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</si>
  <si>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</si>
  <si>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</si>
  <si>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</si>
  <si>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</si>
  <si>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</si>
  <si>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</si>
  <si>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</si>
  <si>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</si>
  <si>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</si>
  <si>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</si>
  <si>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</si>
  <si>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</si>
  <si>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</si>
  <si>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</si>
  <si>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</si>
  <si>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</si>
  <si>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</si>
  <si>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</si>
  <si>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</si>
  <si>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</si>
  <si>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</si>
  <si>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</si>
  <si>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</si>
  <si>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</si>
  <si>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</si>
  <si>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</si>
  <si>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</si>
  <si>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</si>
  <si>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</si>
  <si>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</si>
  <si>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</si>
  <si>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</si>
  <si>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</si>
  <si>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</si>
  <si>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</si>
  <si>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</si>
  <si>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</si>
  <si>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</si>
  <si>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</si>
  <si>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</si>
  <si>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</si>
  <si>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</si>
  <si>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</si>
  <si>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</si>
  <si>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</si>
  <si>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</si>
  <si>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</si>
  <si>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</si>
  <si>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</si>
  <si>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</si>
  <si>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</si>
  <si>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</si>
  <si>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</si>
  <si>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</si>
  <si>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</si>
  <si>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</si>
  <si>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</si>
  <si>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</si>
  <si>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</si>
  <si>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</si>
  <si>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</si>
  <si>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</si>
  <si>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</si>
  <si>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</si>
  <si>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</si>
  <si>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</si>
  <si>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</si>
  <si>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</si>
  <si>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</si>
  <si>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</si>
  <si>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</si>
  <si>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</si>
  <si>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</si>
  <si>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</si>
  <si>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</si>
  <si>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</si>
  <si>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</si>
  <si>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</si>
  <si>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</si>
  <si>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</si>
  <si>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</si>
  <si>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</si>
  <si>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</si>
  <si>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</si>
  <si>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</si>
  <si>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</si>
  <si>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</si>
  <si>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</si>
  <si>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</si>
  <si>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</si>
  <si>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</si>
  <si>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</si>
  <si>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</si>
  <si>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</si>
  <si>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</si>
  <si>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</si>
  <si>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</si>
  <si>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</si>
  <si>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</si>
  <si>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</si>
  <si>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</si>
  <si>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</si>
  <si>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</si>
  <si>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</si>
  <si>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</si>
  <si>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</si>
  <si>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</si>
  <si>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</si>
  <si>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</si>
  <si>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</si>
  <si>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</si>
  <si>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</si>
  <si>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</si>
  <si>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</si>
  <si>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</si>
  <si>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</si>
  <si>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</si>
  <si>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</si>
  <si>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</si>
  <si>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</si>
  <si>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</si>
  <si>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</si>
  <si>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</si>
  <si>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</si>
  <si>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</si>
  <si>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</si>
  <si>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</si>
  <si>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</si>
  <si>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</si>
  <si>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</si>
  <si>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</si>
  <si>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</si>
  <si>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</si>
  <si>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</si>
  <si>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</si>
  <si>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</si>
  <si>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</si>
  <si>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</si>
  <si>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</si>
  <si>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</si>
  <si>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</si>
  <si>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</si>
  <si>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</si>
  <si>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</si>
  <si>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</si>
  <si>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</si>
  <si>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</si>
  <si>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</si>
  <si>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</si>
  <si>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</si>
  <si>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</si>
  <si>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</si>
  <si>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</si>
  <si>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</si>
  <si>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</si>
  <si>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</si>
  <si>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</si>
  <si>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</si>
  <si>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</si>
  <si>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</si>
  <si>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</si>
  <si>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</si>
  <si>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</si>
  <si>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</si>
  <si>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</si>
  <si>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</si>
  <si>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</si>
  <si>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</si>
  <si>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</si>
  <si>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</si>
  <si>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</si>
  <si>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</si>
  <si>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</si>
  <si>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</si>
  <si>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</si>
  <si>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</si>
  <si>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</si>
  <si>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</si>
  <si>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</si>
  <si>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</si>
  <si>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</si>
  <si>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</si>
  <si>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</si>
  <si>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</si>
  <si>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</si>
  <si>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</si>
  <si>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</si>
  <si>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</si>
  <si>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</si>
  <si>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</si>
  <si>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</si>
  <si>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</si>
  <si>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</si>
  <si>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</si>
  <si>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</si>
  <si>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</si>
  <si>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</si>
  <si>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</si>
  <si>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</si>
  <si>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</si>
  <si>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</si>
  <si>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</si>
  <si>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</si>
  <si>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</si>
  <si>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</si>
  <si>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</si>
  <si>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</si>
  <si>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</si>
  <si>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</si>
  <si>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</si>
  <si>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</si>
  <si>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</si>
  <si>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</si>
  <si>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</si>
  <si>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</si>
  <si>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</si>
  <si>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</si>
  <si>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</si>
  <si>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</si>
  <si>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</si>
  <si>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</si>
  <si>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</si>
  <si>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</si>
  <si>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</si>
  <si>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</si>
  <si>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</si>
  <si>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</si>
  <si>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</si>
  <si>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</si>
  <si>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</si>
  <si>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</si>
  <si>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</si>
  <si>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</si>
  <si>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</si>
  <si>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</si>
  <si>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</si>
  <si>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</si>
  <si>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</si>
  <si>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</si>
  <si>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</si>
  <si>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</si>
  <si>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</si>
  <si>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</si>
  <si>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</si>
  <si>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</si>
  <si>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</si>
  <si>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</si>
  <si>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</si>
  <si>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</si>
  <si>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</si>
  <si>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</si>
  <si>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</si>
  <si>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</si>
  <si>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</si>
  <si>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</si>
  <si>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</si>
  <si>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</si>
  <si>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</si>
  <si>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</si>
  <si>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</si>
  <si>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</si>
  <si>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</si>
  <si>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</si>
  <si>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</si>
  <si>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</si>
  <si>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</si>
  <si>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</si>
  <si>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</si>
  <si>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</si>
  <si>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</si>
  <si>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</si>
  <si>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</si>
  <si>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</si>
  <si>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</si>
  <si>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</si>
  <si>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</si>
  <si>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</si>
  <si>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</si>
  <si>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</si>
  <si>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</si>
  <si>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</si>
  <si>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</si>
  <si>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</si>
  <si>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</si>
  <si>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</si>
  <si>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</si>
  <si>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</si>
  <si>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</si>
  <si>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</si>
  <si>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</si>
  <si>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</si>
  <si>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</si>
  <si>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</si>
  <si>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</si>
  <si>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</si>
  <si>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</si>
  <si>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</si>
  <si>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</si>
  <si>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</si>
  <si>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</si>
  <si>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</si>
  <si>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</si>
  <si>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</si>
  <si>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</si>
  <si>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</si>
  <si>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</si>
  <si>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</si>
  <si>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</si>
  <si>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</si>
  <si>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</si>
  <si>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</si>
  <si>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</si>
  <si>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</si>
  <si>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</si>
  <si>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</si>
  <si>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</si>
  <si>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</si>
  <si>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</si>
  <si>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</si>
  <si>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</si>
  <si>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</si>
  <si>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</si>
  <si>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</si>
  <si>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</si>
  <si>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</si>
  <si>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</si>
  <si>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</si>
  <si>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</si>
  <si>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</si>
  <si>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</si>
  <si>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</si>
  <si>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</si>
  <si>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</si>
  <si>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</si>
  <si>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</si>
  <si>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</si>
  <si>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</si>
  <si>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</si>
  <si>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</si>
  <si>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</si>
  <si>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</si>
  <si>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</si>
  <si>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</si>
  <si>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</si>
  <si>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</si>
  <si>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</si>
  <si>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</si>
  <si>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</si>
  <si>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</si>
  <si>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</si>
  <si>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</si>
  <si>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</si>
  <si>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</si>
  <si>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</si>
  <si>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</si>
  <si>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</si>
  <si>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</si>
  <si>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</si>
  <si>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</si>
  <si>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</si>
  <si>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</si>
  <si>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</si>
  <si>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</si>
  <si>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</si>
  <si>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</si>
  <si>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</si>
  <si>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</si>
  <si>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</si>
  <si>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</si>
  <si>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</si>
  <si>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</si>
  <si>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</si>
  <si>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</si>
  <si>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</si>
  <si>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</si>
  <si>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</si>
  <si>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</si>
  <si>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</si>
  <si>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</si>
  <si>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</si>
  <si>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</si>
  <si>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</si>
  <si>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</si>
  <si>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</si>
  <si>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</si>
  <si>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</si>
  <si>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</si>
  <si>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</si>
  <si>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</si>
  <si>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</si>
  <si>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</si>
  <si>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</si>
  <si>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</si>
  <si>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</si>
  <si>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</si>
  <si>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</si>
  <si>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</si>
  <si>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</si>
  <si>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</si>
  <si>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</si>
  <si>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</si>
  <si>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</si>
  <si>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</si>
  <si>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</si>
  <si>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</si>
  <si>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</si>
  <si>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</si>
  <si>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</si>
  <si>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</si>
  <si>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</si>
  <si>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</si>
  <si>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</si>
  <si>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</si>
  <si>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</si>
  <si>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</si>
  <si>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</si>
  <si>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</si>
  <si>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</si>
  <si>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</si>
  <si>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</si>
  <si>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</si>
  <si>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</si>
  <si>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</si>
  <si>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</si>
  <si>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</si>
  <si>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</si>
  <si>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</si>
  <si>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</si>
  <si>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</si>
  <si>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</si>
  <si>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</si>
  <si>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</si>
  <si>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</si>
  <si>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</si>
  <si>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</si>
  <si>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</si>
  <si>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</si>
  <si>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</si>
  <si>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</si>
  <si>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</si>
  <si>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</si>
  <si>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</si>
  <si>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</si>
  <si>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</si>
  <si>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</si>
  <si>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</si>
  <si>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</si>
  <si>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</si>
  <si>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</si>
  <si>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</si>
  <si>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</si>
  <si>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</si>
  <si>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</si>
  <si>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</si>
  <si>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</si>
  <si>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</si>
  <si>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</si>
  <si>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</si>
  <si>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</si>
  <si>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</si>
  <si>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</si>
  <si>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</si>
  <si>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</si>
  <si>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</si>
  <si>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</si>
  <si>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</si>
  <si>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</si>
  <si>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</si>
  <si>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</si>
  <si>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</si>
  <si>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</si>
  <si>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</si>
  <si>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</si>
  <si>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</si>
  <si>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</si>
  <si>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</si>
  <si>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</si>
  <si>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</si>
  <si>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</si>
  <si>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</si>
  <si>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</si>
  <si>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</si>
  <si>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</si>
  <si>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</si>
  <si>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</si>
  <si>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</si>
  <si>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</si>
  <si>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</si>
  <si>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</si>
  <si>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</si>
  <si>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</si>
  <si>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</si>
  <si>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</si>
  <si>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</si>
  <si>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</si>
  <si>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</si>
  <si>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</si>
  <si>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</si>
  <si>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</si>
  <si>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</si>
  <si>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</si>
  <si>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</si>
  <si>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</si>
  <si>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</si>
  <si>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</si>
  <si>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</si>
  <si>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</si>
  <si>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</si>
  <si>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</si>
  <si>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</si>
  <si>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</si>
  <si>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</si>
  <si>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</si>
  <si>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</si>
  <si>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</si>
  <si>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</si>
  <si>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</si>
  <si>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</si>
  <si>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</si>
  <si>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</si>
  <si>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</si>
  <si>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</si>
  <si>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</si>
  <si>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</si>
  <si>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</si>
  <si>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</si>
  <si>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</si>
  <si>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</si>
  <si>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</si>
  <si>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</si>
  <si>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</si>
  <si>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</si>
  <si>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</si>
  <si>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</si>
  <si>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</si>
  <si>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</si>
  <si>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</si>
  <si>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</si>
  <si>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</si>
  <si>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</si>
  <si>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</si>
  <si>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</si>
  <si>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</si>
  <si>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</si>
  <si>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</si>
  <si>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</si>
  <si>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</si>
  <si>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</si>
  <si>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</si>
  <si>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</si>
  <si>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</si>
  <si>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</si>
  <si>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</si>
  <si>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</si>
  <si>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</si>
  <si>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</si>
  <si>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</si>
  <si>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</si>
  <si>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</si>
  <si>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</si>
  <si>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</si>
  <si>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</si>
  <si>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</si>
  <si>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</si>
  <si>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</si>
  <si>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</si>
  <si>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</si>
  <si>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</si>
  <si>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</si>
  <si>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</si>
  <si>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</si>
  <si>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</si>
  <si>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</si>
  <si>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</si>
  <si>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</si>
  <si>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</si>
  <si>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</si>
  <si>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</si>
  <si>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</si>
  <si>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</si>
  <si>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</si>
  <si>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</si>
  <si>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</si>
  <si>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</si>
  <si>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</si>
  <si>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</si>
  <si>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</si>
  <si>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</si>
  <si>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</si>
  <si>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</si>
  <si>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</si>
  <si>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</si>
  <si>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</si>
  <si>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</si>
  <si>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</si>
  <si>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</si>
  <si>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</si>
  <si>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</si>
  <si>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</si>
  <si>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</si>
  <si>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</si>
  <si>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</si>
  <si>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</si>
  <si>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</si>
  <si>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</si>
  <si>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</si>
  <si>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</si>
  <si>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</si>
  <si>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</si>
  <si>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</si>
  <si>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</si>
  <si>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</si>
  <si>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</si>
  <si>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</si>
  <si>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</si>
  <si>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</si>
  <si>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</si>
  <si>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</si>
  <si>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</si>
  <si>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</si>
  <si>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</si>
  <si>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</si>
  <si>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</si>
  <si>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</si>
  <si>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</si>
  <si>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</si>
  <si>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</si>
  <si>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</si>
  <si>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</si>
  <si>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</si>
  <si>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</si>
  <si>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</si>
  <si>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</si>
  <si>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</si>
  <si>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</si>
  <si>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</si>
  <si>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</si>
  <si>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</si>
  <si>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</si>
  <si>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</si>
  <si>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</si>
  <si>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</si>
  <si>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</si>
  <si>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</si>
  <si>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</si>
  <si>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</si>
  <si>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</si>
  <si>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</si>
  <si>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</si>
  <si>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</si>
  <si>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</si>
  <si>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</si>
  <si>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</si>
  <si>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</si>
  <si>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</si>
  <si>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</si>
  <si>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</si>
  <si>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</si>
  <si>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</si>
  <si>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</si>
  <si>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</si>
  <si>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</si>
  <si>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</si>
  <si>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</si>
  <si>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</si>
  <si>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</si>
  <si>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</si>
  <si>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</si>
  <si>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</si>
  <si>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</si>
  <si>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</si>
  <si>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</si>
  <si>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</si>
  <si>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</si>
  <si>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</si>
  <si>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</si>
  <si>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</si>
  <si>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</si>
  <si>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</si>
  <si>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</si>
  <si>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</si>
  <si>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</si>
  <si>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</si>
  <si>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</si>
  <si>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</si>
  <si>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</si>
  <si>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</si>
  <si>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</si>
  <si>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</si>
  <si>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</si>
  <si>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</si>
  <si>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</si>
  <si>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</si>
  <si>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</si>
  <si>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</si>
  <si>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</si>
  <si>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</si>
  <si>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</si>
  <si>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</si>
  <si>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</si>
  <si>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</si>
  <si>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</si>
  <si>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</si>
  <si>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</si>
  <si>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</si>
  <si>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</si>
  <si>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</si>
  <si>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</si>
  <si>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</si>
  <si>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</si>
  <si>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</si>
  <si>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</si>
  <si>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</si>
  <si>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</si>
  <si>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</si>
  <si>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</si>
  <si>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</si>
  <si>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</si>
  <si>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</si>
  <si>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</si>
  <si>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</si>
  <si>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</si>
  <si>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</si>
  <si>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</si>
  <si>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</si>
  <si>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</si>
  <si>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</si>
  <si>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</si>
  <si>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</si>
  <si>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</si>
  <si>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</si>
  <si>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</si>
  <si>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</si>
  <si>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</si>
  <si>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</si>
  <si>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</si>
  <si>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</si>
  <si>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</si>
  <si>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</si>
  <si>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</si>
  <si>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</si>
  <si>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</si>
  <si>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</si>
  <si>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</si>
  <si>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</si>
  <si>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</si>
  <si>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</si>
  <si>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</si>
  <si>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</si>
  <si>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</si>
  <si>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</si>
  <si>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</si>
  <si>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</si>
  <si>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</si>
  <si>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</si>
  <si>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</si>
  <si>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</si>
  <si>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</si>
  <si>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</si>
  <si>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</si>
  <si>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</si>
  <si>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</si>
  <si>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</si>
  <si>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</si>
  <si>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</si>
  <si>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</si>
  <si>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</si>
  <si>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</si>
  <si>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</si>
  <si>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</si>
  <si>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</si>
  <si>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</si>
  <si>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</si>
  <si>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</si>
  <si>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</si>
  <si>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</si>
  <si>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</si>
  <si>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</si>
  <si>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</si>
  <si>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</si>
  <si>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</si>
  <si>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</si>
  <si>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</si>
  <si>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</si>
  <si>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</si>
  <si>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</si>
  <si>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</si>
  <si>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</si>
  <si>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</si>
  <si>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</si>
  <si>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</si>
  <si>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</si>
  <si>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</si>
  <si>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</si>
  <si>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</si>
  <si>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</si>
  <si>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</si>
  <si>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</si>
  <si>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</si>
  <si>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</si>
  <si>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</si>
  <si>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</si>
  <si>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</si>
  <si>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</si>
  <si>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</si>
  <si>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</si>
  <si>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</si>
  <si>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</si>
  <si>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</si>
  <si>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</si>
  <si>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</si>
  <si>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</si>
  <si>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</si>
  <si>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</si>
  <si>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</si>
  <si>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</si>
  <si>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</si>
  <si>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</si>
  <si>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</si>
  <si>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</si>
  <si>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</si>
  <si>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</si>
  <si>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</si>
  <si>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</si>
  <si>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</si>
  <si>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</si>
  <si>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</si>
  <si>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</si>
  <si>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</si>
  <si>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</si>
  <si>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</si>
  <si>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</si>
  <si>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</si>
  <si>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</si>
  <si>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</si>
  <si>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</si>
  <si>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</si>
  <si>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</si>
  <si>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</si>
  <si>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</si>
  <si>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</si>
  <si>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</si>
  <si>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</si>
  <si>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</si>
  <si>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</si>
  <si>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</si>
  <si>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</si>
  <si>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</si>
  <si>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</si>
  <si>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</si>
  <si>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</si>
  <si>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</si>
  <si>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</si>
  <si>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</si>
  <si>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</si>
  <si>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</si>
  <si>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</si>
  <si>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</si>
  <si>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</si>
  <si>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</si>
  <si>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</si>
  <si>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</si>
  <si>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</si>
  <si>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</si>
  <si>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</si>
  <si>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</si>
  <si>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</si>
  <si>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</si>
  <si>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</si>
  <si>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</si>
  <si>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</si>
  <si>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</si>
  <si>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</si>
  <si>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</si>
  <si>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</si>
  <si>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</si>
  <si>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</si>
  <si>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</si>
  <si>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</si>
  <si>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</si>
  <si>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</si>
  <si>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</si>
  <si>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</si>
  <si>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</si>
  <si>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</si>
  <si>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</si>
  <si>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</si>
  <si>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</si>
  <si>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</si>
  <si>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</si>
  <si>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</si>
  <si>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</si>
  <si>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</si>
  <si>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</si>
  <si>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</si>
  <si>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</si>
  <si>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</si>
  <si>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</si>
  <si>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</si>
  <si>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</si>
  <si>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</si>
  <si>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</si>
  <si>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</si>
  <si>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</si>
  <si>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</si>
  <si>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</si>
  <si>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</si>
  <si>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</si>
  <si>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</si>
  <si>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</si>
  <si>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</si>
  <si>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</si>
  <si>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</si>
  <si>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</si>
  <si>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</si>
  <si>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</si>
  <si>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</si>
  <si>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</si>
  <si>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</si>
  <si>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</si>
  <si>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</si>
  <si>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</si>
  <si>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</si>
  <si>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</si>
  <si>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</si>
  <si>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</si>
  <si>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</si>
  <si>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</si>
  <si>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</si>
  <si>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</si>
  <si>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</si>
  <si>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</si>
  <si>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</si>
  <si>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</si>
  <si>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</si>
  <si>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</si>
  <si>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</si>
  <si>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</si>
  <si>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</si>
  <si>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</si>
  <si>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</si>
  <si>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</si>
  <si>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</si>
  <si>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</si>
  <si>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</si>
  <si>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</si>
  <si>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</si>
  <si>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</si>
  <si>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</si>
  <si>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</si>
  <si>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</si>
  <si>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</si>
  <si>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</si>
  <si>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</si>
  <si>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</si>
  <si>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</si>
  <si>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</si>
  <si>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</si>
  <si>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</si>
  <si>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</si>
  <si>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</si>
  <si>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</si>
  <si>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</si>
  <si>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</si>
  <si>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</si>
  <si>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</si>
  <si>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</si>
  <si>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</si>
  <si>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</si>
  <si>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</si>
  <si>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</si>
  <si>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</si>
  <si>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</si>
  <si>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</si>
  <si>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</si>
  <si>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</si>
  <si>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</si>
  <si>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</si>
  <si>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</si>
  <si>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</si>
  <si>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</si>
  <si>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</si>
  <si>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</si>
  <si>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</si>
  <si>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</si>
  <si>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</si>
  <si>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</si>
  <si>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</si>
  <si>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</si>
  <si>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</si>
  <si>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</si>
  <si>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</si>
  <si>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</si>
  <si>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</si>
  <si>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</si>
  <si>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</si>
  <si>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</si>
  <si>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</si>
  <si>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</si>
  <si>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</si>
  <si>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</si>
  <si>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</si>
  <si>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</si>
  <si>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</si>
  <si>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</si>
  <si>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</si>
  <si>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</si>
  <si>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</si>
  <si>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</si>
  <si>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</si>
  <si>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</si>
  <si>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</si>
  <si>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</si>
  <si>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</si>
  <si>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</si>
  <si>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</si>
  <si>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</si>
  <si>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</si>
  <si>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</si>
  <si>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</si>
  <si>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</si>
  <si>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</si>
  <si>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</si>
  <si>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</si>
  <si>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</si>
  <si>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</si>
  <si>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</si>
  <si>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</si>
  <si>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</si>
  <si>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</si>
  <si>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</si>
  <si>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</si>
  <si>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</si>
  <si>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</si>
  <si>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</si>
  <si>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</si>
  <si>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</si>
  <si>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</si>
  <si>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</si>
  <si>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</si>
  <si>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</si>
  <si>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</si>
  <si>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</si>
  <si>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</si>
  <si>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</si>
  <si>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</si>
  <si>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</si>
  <si>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</si>
  <si>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</si>
  <si>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</si>
  <si>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</si>
  <si>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</si>
  <si>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</si>
  <si>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</si>
  <si>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</si>
  <si>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</si>
  <si>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</si>
  <si>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</si>
  <si>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</si>
  <si>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</si>
  <si>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</si>
  <si>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</si>
  <si>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</si>
  <si>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</si>
  <si>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</si>
  <si>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</si>
  <si>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</si>
  <si>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</si>
  <si>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</si>
  <si>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</si>
  <si>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</si>
  <si>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</si>
  <si>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</si>
  <si>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</si>
  <si>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</si>
  <si>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</si>
  <si>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</si>
  <si>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</si>
  <si>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</si>
  <si>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</si>
  <si>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</si>
  <si>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</si>
  <si>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</si>
  <si>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</si>
  <si>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</si>
  <si>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</si>
  <si>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</si>
  <si>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</si>
  <si>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</si>
  <si>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</si>
  <si>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</si>
  <si>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</si>
  <si>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</si>
  <si>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</si>
  <si>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</si>
  <si>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</si>
  <si>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</si>
  <si>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</si>
  <si>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</si>
  <si>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</si>
  <si>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</si>
  <si>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</si>
  <si>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</si>
  <si>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</si>
  <si>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</si>
  <si>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</si>
  <si>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</si>
  <si>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</si>
  <si>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</si>
  <si>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</si>
  <si>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</si>
  <si>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</si>
  <si>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</si>
  <si>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</si>
  <si>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</si>
  <si>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</si>
  <si>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</si>
  <si>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</si>
  <si>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</si>
  <si>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</si>
  <si>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</si>
  <si>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</si>
  <si>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</si>
  <si>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</si>
  <si>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</si>
  <si>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</si>
  <si>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</si>
  <si>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</si>
  <si>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</si>
  <si>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</si>
  <si>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</si>
  <si>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</si>
  <si>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</si>
  <si>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</si>
  <si>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</si>
  <si>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</si>
  <si>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</si>
  <si>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</si>
  <si>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</si>
  <si>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</si>
  <si>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</si>
  <si>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</si>
  <si>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</si>
  <si>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</si>
  <si>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</si>
  <si>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</si>
  <si>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</si>
  <si>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</si>
  <si>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</si>
  <si>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</si>
  <si>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</si>
  <si>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</si>
  <si>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</si>
  <si>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</si>
  <si>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</si>
  <si>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</si>
  <si>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</si>
  <si>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</si>
  <si>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</si>
  <si>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</si>
  <si>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</si>
  <si>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</si>
  <si>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</si>
  <si>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</si>
  <si>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</si>
  <si>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</si>
  <si>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</si>
  <si>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</si>
  <si>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</si>
  <si>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</si>
  <si>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</si>
  <si>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</si>
  <si>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</si>
  <si>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</si>
  <si>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</si>
  <si>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</si>
  <si>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</si>
  <si>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</si>
  <si>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</si>
  <si>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</si>
  <si>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</si>
  <si>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</si>
  <si>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</si>
  <si>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</si>
  <si>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</si>
  <si>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</si>
  <si>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</si>
  <si>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</si>
  <si>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</si>
  <si>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</si>
  <si>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</si>
  <si>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</si>
  <si>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</si>
  <si>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</si>
  <si>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</si>
  <si>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</si>
  <si>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</si>
  <si>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</si>
  <si>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</si>
  <si>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</si>
  <si>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</si>
  <si>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</si>
  <si>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</si>
  <si>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</si>
  <si>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</si>
  <si>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</si>
  <si>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</si>
  <si>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</si>
  <si>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</si>
  <si>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</si>
  <si>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</si>
  <si>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</si>
  <si>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</si>
  <si>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</si>
  <si>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</si>
  <si>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</si>
  <si>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</si>
  <si>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</si>
  <si>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</si>
  <si>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</si>
  <si>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</si>
  <si>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</si>
  <si>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</si>
  <si>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</si>
  <si>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</si>
  <si>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</si>
  <si>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</si>
  <si>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</si>
  <si>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</si>
  <si>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</si>
  <si>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</si>
  <si>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</si>
  <si>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</si>
  <si>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</si>
  <si>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</si>
  <si>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</si>
  <si>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</si>
  <si>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</si>
  <si>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</si>
  <si>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</si>
  <si>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</si>
  <si>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</si>
  <si>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</si>
  <si>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</si>
  <si>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</si>
  <si>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</si>
  <si>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</si>
  <si>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</si>
  <si>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</si>
  <si>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</si>
  <si>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</si>
  <si>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</si>
  <si>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</si>
  <si>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</si>
  <si>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</si>
  <si>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</si>
  <si>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</si>
  <si>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</si>
  <si>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</si>
  <si>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</si>
  <si>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</si>
  <si>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</si>
  <si>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</si>
  <si>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</si>
  <si>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</si>
  <si>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</si>
  <si>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</si>
  <si>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</si>
  <si>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</si>
  <si>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</si>
  <si>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</si>
  <si>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</si>
  <si>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</si>
  <si>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</si>
  <si>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</si>
  <si>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</si>
  <si>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</si>
  <si>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</si>
  <si>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</si>
  <si>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</si>
  <si>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</si>
  <si>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</si>
  <si>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</si>
  <si>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</si>
  <si>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</si>
  <si>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</si>
  <si>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</si>
  <si>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</si>
  <si>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</si>
  <si>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</si>
  <si>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</si>
  <si>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</si>
  <si>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</si>
  <si>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</si>
  <si>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</si>
  <si>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</si>
  <si>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</si>
  <si>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</si>
  <si>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</si>
  <si>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</si>
  <si>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</si>
  <si>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</si>
  <si>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</si>
  <si>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</si>
  <si>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</si>
  <si>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</si>
  <si>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</si>
  <si>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</si>
  <si>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</si>
  <si>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</si>
  <si>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</si>
  <si>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</si>
  <si>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</si>
  <si>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</si>
  <si>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</si>
  <si>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</si>
  <si>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</si>
  <si>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</si>
  <si>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</si>
  <si>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</si>
  <si>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</si>
  <si>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</si>
  <si>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</si>
  <si>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</si>
  <si>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</si>
  <si>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</si>
  <si>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</si>
  <si>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</si>
  <si>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</si>
  <si>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</si>
  <si>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</si>
  <si>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</si>
  <si>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</si>
  <si>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</si>
  <si>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</si>
  <si>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</si>
  <si>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</si>
  <si>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</si>
  <si>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</si>
  <si>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</si>
  <si>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</si>
  <si>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</si>
  <si>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</si>
  <si>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</si>
  <si>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</si>
  <si>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</si>
  <si>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</si>
  <si>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</si>
  <si>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</si>
  <si>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</si>
  <si>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</si>
  <si>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</si>
  <si>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</si>
  <si>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</si>
  <si>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</si>
  <si>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</si>
  <si>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</si>
  <si>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</si>
  <si>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</si>
  <si>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</si>
  <si>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</si>
  <si>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</si>
  <si>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</si>
  <si>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</si>
  <si>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</si>
  <si>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</si>
  <si>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</si>
  <si>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</si>
  <si>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</si>
  <si>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</si>
  <si>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</si>
  <si>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</si>
  <si>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</si>
  <si>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</si>
  <si>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</si>
  <si>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</si>
  <si>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</si>
  <si>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</si>
  <si>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</si>
  <si>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</si>
  <si>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</si>
  <si>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</si>
  <si>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</si>
  <si>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</si>
  <si>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</si>
  <si>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</si>
  <si>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</si>
  <si>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</si>
  <si>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</si>
  <si>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</si>
  <si>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</si>
  <si>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</si>
  <si>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</si>
  <si>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</si>
  <si>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</si>
  <si>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</si>
  <si>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</si>
  <si>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</si>
  <si>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</si>
  <si>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</si>
  <si>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</si>
  <si>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</si>
  <si>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</si>
  <si>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</si>
  <si>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</si>
  <si>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</si>
  <si>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</si>
  <si>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</si>
  <si>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</si>
  <si>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</si>
  <si>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</si>
  <si>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</si>
  <si>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</si>
  <si>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</si>
  <si>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</si>
  <si>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</si>
  <si>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</si>
  <si>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</si>
  <si>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</si>
  <si>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</si>
  <si>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</si>
  <si>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</si>
  <si>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</si>
  <si>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</si>
  <si>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</si>
  <si>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</si>
  <si>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</si>
  <si>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</si>
  <si>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</si>
  <si>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</si>
  <si>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</si>
  <si>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</si>
  <si>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</si>
  <si>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</si>
  <si>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</si>
  <si>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</si>
  <si>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</si>
  <si>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</si>
  <si>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</si>
  <si>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</si>
  <si>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</si>
  <si>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</si>
  <si>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</si>
  <si>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</si>
  <si>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</si>
  <si>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</si>
  <si>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</si>
  <si>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</si>
  <si>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</si>
  <si>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</si>
  <si>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</si>
  <si>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</si>
  <si>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</si>
  <si>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</si>
  <si>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</si>
  <si>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</si>
  <si>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</si>
  <si>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</si>
  <si>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</si>
  <si>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</si>
  <si>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</si>
  <si>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</si>
  <si>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</si>
  <si>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</si>
  <si>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</si>
  <si>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</si>
  <si>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</si>
  <si>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</si>
  <si>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</si>
  <si>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</si>
  <si>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</si>
  <si>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</si>
  <si>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</si>
  <si>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</si>
  <si>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</si>
  <si>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</si>
  <si>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</si>
  <si>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</si>
  <si>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</si>
  <si>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</si>
  <si>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</si>
  <si>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</si>
  <si>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</si>
  <si>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</si>
  <si>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</si>
  <si>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</si>
  <si>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</si>
  <si>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</si>
  <si>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</si>
  <si>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</si>
  <si>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</si>
  <si>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</si>
  <si>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</si>
  <si>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</si>
  <si>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</si>
  <si>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</si>
  <si>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</si>
  <si>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</si>
  <si>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</si>
  <si>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</si>
  <si>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</si>
  <si>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</si>
  <si>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</si>
  <si>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</si>
  <si>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</si>
  <si>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</si>
  <si>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</si>
  <si>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</si>
  <si>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</si>
  <si>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</si>
  <si>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</si>
  <si>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</si>
  <si>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</si>
  <si>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</si>
  <si>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</si>
  <si>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</si>
  <si>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</si>
  <si>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</si>
  <si>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</si>
  <si>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</si>
  <si>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</si>
  <si>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</si>
  <si>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</si>
  <si>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</si>
  <si>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</si>
  <si>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</si>
  <si>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</si>
  <si>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</si>
  <si>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</si>
  <si>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</si>
  <si>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</si>
  <si>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</si>
  <si>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</si>
  <si>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</si>
  <si>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</si>
  <si>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</si>
  <si>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</si>
  <si>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</si>
  <si>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</si>
  <si>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</si>
  <si>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</si>
  <si>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</si>
  <si>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</si>
  <si>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</si>
  <si>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</si>
  <si>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</si>
  <si>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</si>
  <si>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</si>
  <si>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</si>
  <si>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</si>
  <si>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</si>
  <si>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</si>
  <si>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</si>
  <si>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</si>
  <si>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</si>
  <si>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</si>
  <si>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</si>
  <si>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</si>
  <si>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</si>
  <si>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</si>
  <si>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</si>
  <si>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</si>
  <si>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</si>
  <si>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</si>
  <si>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</si>
  <si>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</si>
  <si>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</si>
  <si>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</si>
  <si>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</si>
  <si>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</si>
  <si>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</si>
  <si>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</si>
  <si>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</si>
  <si>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</si>
  <si>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</si>
  <si>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</si>
  <si>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</si>
  <si>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</si>
  <si>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</si>
  <si>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</si>
  <si>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</si>
  <si>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</si>
  <si>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</si>
  <si>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</si>
  <si>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</si>
  <si>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</si>
  <si>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</si>
  <si>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</si>
  <si>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</si>
  <si>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</si>
  <si>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</si>
  <si>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</si>
  <si>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</si>
  <si>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</si>
  <si>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</si>
  <si>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</si>
  <si>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</si>
  <si>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</si>
  <si>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</si>
  <si>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</si>
  <si>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</si>
  <si>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</si>
  <si>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</si>
  <si>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</si>
  <si>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</si>
  <si>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</si>
  <si>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</si>
  <si>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</si>
  <si>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</si>
  <si>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</si>
  <si>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</si>
  <si>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</si>
  <si>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</si>
  <si>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</si>
  <si>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</si>
  <si>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</si>
  <si>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</si>
  <si>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</si>
  <si>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</si>
  <si>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</si>
  <si>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</si>
  <si>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</si>
  <si>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</si>
  <si>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</si>
  <si>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</si>
  <si>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</si>
  <si>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</si>
  <si>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</si>
  <si>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</si>
  <si>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</si>
  <si>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</si>
  <si>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</si>
  <si>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</si>
  <si>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</si>
  <si>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</si>
  <si>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</si>
  <si>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</si>
  <si>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</si>
  <si>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</si>
  <si>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</si>
  <si>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</si>
  <si>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</si>
  <si>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</si>
  <si>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</si>
  <si>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</si>
  <si>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</si>
  <si>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</si>
  <si>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</si>
  <si>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</si>
  <si>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</si>
  <si>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</si>
  <si>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</si>
  <si>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</si>
  <si>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</si>
  <si>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</si>
  <si>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</si>
  <si>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</si>
  <si>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</si>
  <si>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</si>
  <si>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</si>
  <si>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</si>
  <si>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</si>
  <si>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</si>
  <si>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</si>
  <si>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</si>
  <si>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</si>
  <si>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</si>
  <si>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</si>
  <si>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</si>
  <si>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</si>
  <si>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</si>
  <si>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</si>
  <si>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</si>
  <si>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</si>
  <si>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</si>
  <si>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</si>
  <si>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</si>
  <si>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</si>
  <si>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</si>
  <si>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</si>
  <si>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</si>
  <si>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</si>
  <si>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</si>
  <si>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</si>
  <si>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</si>
  <si>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</si>
  <si>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</si>
  <si>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</si>
  <si>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</si>
  <si>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</si>
  <si>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</si>
  <si>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</si>
  <si>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</si>
  <si>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</si>
  <si>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</si>
  <si>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</si>
  <si>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</si>
  <si>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</si>
  <si>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</si>
  <si>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</si>
  <si>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</si>
  <si>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</si>
  <si>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</si>
  <si>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</si>
  <si>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</si>
  <si>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</si>
  <si>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</si>
  <si>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</si>
  <si>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</si>
  <si>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</si>
  <si>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</si>
  <si>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</si>
  <si>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</si>
  <si>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</si>
  <si>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</si>
  <si>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</si>
  <si>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</si>
  <si>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</si>
  <si>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</si>
  <si>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</si>
  <si>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</si>
  <si>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</si>
  <si>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</si>
  <si>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</si>
  <si>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</si>
  <si>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</si>
  <si>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</si>
  <si>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</si>
  <si>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</si>
  <si>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</si>
  <si>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</si>
  <si>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</si>
  <si>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</si>
  <si>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</si>
  <si>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</si>
  <si>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</si>
  <si>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</si>
  <si>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</si>
  <si>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</si>
  <si>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</si>
  <si>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</si>
  <si>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</si>
  <si>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</si>
  <si>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</si>
  <si>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</si>
  <si>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</si>
  <si>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</si>
  <si>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</si>
  <si>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</si>
  <si>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</si>
  <si>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</si>
  <si>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</si>
  <si>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</si>
  <si>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</si>
  <si>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</si>
  <si>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</si>
  <si>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</si>
  <si>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</si>
  <si>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</si>
  <si>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</si>
  <si>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</si>
  <si>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</si>
  <si>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</si>
  <si>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</si>
  <si>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</si>
  <si>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</si>
  <si>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</si>
  <si>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</si>
  <si>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</si>
  <si>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</si>
  <si>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</si>
  <si>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</si>
  <si>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</si>
  <si>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</si>
  <si>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</si>
  <si>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</si>
  <si>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</si>
  <si>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</si>
  <si>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</si>
  <si>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</si>
  <si>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</si>
  <si>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</si>
  <si>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</si>
  <si>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</si>
  <si>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</si>
  <si>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</si>
  <si>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</si>
  <si>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</si>
  <si>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</si>
  <si>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</si>
  <si>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</si>
  <si>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</si>
  <si>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</si>
  <si>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</si>
  <si>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</si>
  <si>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</si>
  <si>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</si>
  <si>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</si>
  <si>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</si>
  <si>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</si>
  <si>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</si>
  <si>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</si>
  <si>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</si>
  <si>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</si>
  <si>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</si>
  <si>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</si>
  <si>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</si>
  <si>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</si>
  <si>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</si>
  <si>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</si>
  <si>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</si>
  <si>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</si>
  <si>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</si>
  <si>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</si>
  <si>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</si>
  <si>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</si>
  <si>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</si>
  <si>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</si>
  <si>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</si>
  <si>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</si>
  <si>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</si>
  <si>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</si>
  <si>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</si>
  <si>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</si>
  <si>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</si>
  <si>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</si>
  <si>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</si>
  <si>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</si>
  <si>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</si>
  <si>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</si>
  <si>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</si>
  <si>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</si>
  <si>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</si>
  <si>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</si>
  <si>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</si>
  <si>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</si>
  <si>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</si>
  <si>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</si>
  <si>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</si>
  <si>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</si>
  <si>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</si>
  <si>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</si>
  <si>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</si>
  <si>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</si>
  <si>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</si>
  <si>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</si>
  <si>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</si>
  <si>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</si>
  <si>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</si>
  <si>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</si>
  <si>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</si>
  <si>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</si>
  <si>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</si>
  <si>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</si>
  <si>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</si>
  <si>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</si>
  <si>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</si>
  <si>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</si>
  <si>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</si>
  <si>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</si>
  <si>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</si>
  <si>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</si>
  <si>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</si>
  <si>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</si>
  <si>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</si>
  <si>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</si>
  <si>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</si>
  <si>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</si>
  <si>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</si>
  <si>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</si>
  <si>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</si>
  <si>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</si>
  <si>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</si>
  <si>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</si>
  <si>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</si>
  <si>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</si>
  <si>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</si>
  <si>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</si>
  <si>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</si>
  <si>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</si>
  <si>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</si>
  <si>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</si>
  <si>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</si>
  <si>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</si>
  <si>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</si>
  <si>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</si>
  <si>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</si>
  <si>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</si>
  <si>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</si>
  <si>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</si>
  <si>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</si>
  <si>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</si>
  <si>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</si>
  <si>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</si>
  <si>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</si>
  <si>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</si>
  <si>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</si>
  <si>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</si>
  <si>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</si>
  <si>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</si>
  <si>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</si>
  <si>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</si>
  <si>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</si>
  <si>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</si>
  <si>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</si>
  <si>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</si>
  <si>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</si>
  <si>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</si>
  <si>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</si>
  <si>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</si>
  <si>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</si>
  <si>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</si>
  <si>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</si>
  <si>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</si>
  <si>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</si>
  <si>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</si>
  <si>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</si>
  <si>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</si>
  <si>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</si>
  <si>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</si>
  <si>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</si>
  <si>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</si>
  <si>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</si>
  <si>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</si>
  <si>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</si>
  <si>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</si>
  <si>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</si>
  <si>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</si>
  <si>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</si>
  <si>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</si>
  <si>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</si>
  <si>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</si>
  <si>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</si>
  <si>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</si>
  <si>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</si>
  <si>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</si>
  <si>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</si>
  <si>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</si>
  <si>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</si>
  <si>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</si>
  <si>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</si>
  <si>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</si>
  <si>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</si>
  <si>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</si>
  <si>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</si>
  <si>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</si>
  <si>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</si>
  <si>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</si>
  <si>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</si>
  <si>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</si>
  <si>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</si>
  <si>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</si>
  <si>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</si>
  <si>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</si>
  <si>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</si>
  <si>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</si>
  <si>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</si>
  <si>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</si>
  <si>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</si>
  <si>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</si>
  <si>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</si>
  <si>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</si>
  <si>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</si>
  <si>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</si>
  <si>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</si>
  <si>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</si>
  <si>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</si>
  <si>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</si>
  <si>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</si>
  <si>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</si>
  <si>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</si>
  <si>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</si>
  <si>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</si>
  <si>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</si>
  <si>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</si>
  <si>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</si>
  <si>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</si>
  <si>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</si>
  <si>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</si>
  <si>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</si>
  <si>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</si>
  <si>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</si>
  <si>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</si>
  <si>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</si>
  <si>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</si>
  <si>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</si>
  <si>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</si>
  <si>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</si>
  <si>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</si>
  <si>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</si>
  <si>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</si>
  <si>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</si>
  <si>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</si>
  <si>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</si>
  <si>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</si>
  <si>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</si>
  <si>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</si>
  <si>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</si>
  <si>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</si>
  <si>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</si>
  <si>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</si>
  <si>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</si>
  <si>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</si>
  <si>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</si>
  <si>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</si>
  <si>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</si>
  <si>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</si>
  <si>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</si>
  <si>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</si>
  <si>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</si>
  <si>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</si>
  <si>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</si>
  <si>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</si>
  <si>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</si>
  <si>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</si>
  <si>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</si>
  <si>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</si>
  <si>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</si>
  <si>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</si>
  <si>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</si>
  <si>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</si>
  <si>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</si>
  <si>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</si>
  <si>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</si>
  <si>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</si>
  <si>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</si>
  <si>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</si>
  <si>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</si>
  <si>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</si>
  <si>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</si>
  <si>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</si>
  <si>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</si>
  <si>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</si>
  <si>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</si>
  <si>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</si>
  <si>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</si>
  <si>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</si>
  <si>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</si>
  <si>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</si>
  <si>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</si>
  <si>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</si>
  <si>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</si>
  <si>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</si>
  <si>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</si>
  <si>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</si>
  <si>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</si>
  <si>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</si>
  <si>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</si>
  <si>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</si>
  <si>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</si>
  <si>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</si>
  <si>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</si>
  <si>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</si>
  <si>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</si>
  <si>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</si>
  <si>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</si>
  <si>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</si>
  <si>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</si>
  <si>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</si>
  <si>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</si>
  <si>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</si>
  <si>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</si>
  <si>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</si>
  <si>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</si>
  <si>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</si>
  <si>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</si>
  <si>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</si>
  <si>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</si>
  <si>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</si>
  <si>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</si>
  <si>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</si>
  <si>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</si>
  <si>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</si>
  <si>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</si>
  <si>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</si>
  <si>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</si>
  <si>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</si>
  <si>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</si>
  <si>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</si>
  <si>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</si>
  <si>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</si>
  <si>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</si>
  <si>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</si>
  <si>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</si>
  <si>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</si>
  <si>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</si>
  <si>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</si>
  <si>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</si>
  <si>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</si>
  <si>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</si>
  <si>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</si>
  <si>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</si>
  <si>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</si>
  <si>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</si>
  <si>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</si>
  <si>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</si>
  <si>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</si>
  <si>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</si>
  <si>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</si>
  <si>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</si>
  <si>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</si>
  <si>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</si>
  <si>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</si>
  <si>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</si>
  <si>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</si>
  <si>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</si>
  <si>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</si>
  <si>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</si>
  <si>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</si>
  <si>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</si>
  <si>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</si>
  <si>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</si>
  <si>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</si>
  <si>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</si>
  <si>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</si>
  <si>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</si>
  <si>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</si>
  <si>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</si>
  <si>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</si>
  <si>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</si>
  <si>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</si>
  <si>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</si>
  <si>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</si>
  <si>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</si>
  <si>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</si>
  <si>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</si>
  <si>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</si>
  <si>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</si>
  <si>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</si>
  <si>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</si>
  <si>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</si>
  <si>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</si>
  <si>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</si>
  <si>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</si>
  <si>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</si>
  <si>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</si>
  <si>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</si>
  <si>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</si>
  <si>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</si>
  <si>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</si>
  <si>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</si>
  <si>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</si>
  <si>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</si>
  <si>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</si>
  <si>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</si>
  <si>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</si>
  <si>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</si>
  <si>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</si>
  <si>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</si>
  <si>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</si>
  <si>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</si>
  <si>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</si>
  <si>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</si>
  <si>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</si>
  <si>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</si>
  <si>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</si>
  <si>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</si>
  <si>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</si>
  <si>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</si>
  <si>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</si>
  <si>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</si>
  <si>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</si>
  <si>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</si>
  <si>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</si>
  <si>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</si>
  <si>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</si>
  <si>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</si>
  <si>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</si>
  <si>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</si>
  <si>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</si>
  <si>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</si>
  <si>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</si>
  <si>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</si>
  <si>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</si>
  <si>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</si>
  <si>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</si>
  <si>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</si>
  <si>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</si>
  <si>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</si>
  <si>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</si>
  <si>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</si>
  <si>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</si>
  <si>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</si>
  <si>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</si>
  <si>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</si>
  <si>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</si>
  <si>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</si>
  <si>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</si>
  <si>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</si>
  <si>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</si>
  <si>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</si>
  <si>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</si>
  <si>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</si>
  <si>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</si>
  <si>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</si>
  <si>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</si>
  <si>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</si>
  <si>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</si>
  <si>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</si>
  <si>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</si>
  <si>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</si>
  <si>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</si>
  <si>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</si>
  <si>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</si>
  <si>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</si>
  <si>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</si>
  <si>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</si>
  <si>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</si>
  <si>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</si>
  <si>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</si>
  <si>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</si>
  <si>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</si>
  <si>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</si>
  <si>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</si>
  <si>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</si>
  <si>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</si>
  <si>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</si>
  <si>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</si>
  <si>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</si>
  <si>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</si>
  <si>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</si>
  <si>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</si>
  <si>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</si>
  <si>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</si>
  <si>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</si>
  <si>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</si>
  <si>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</si>
  <si>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</si>
  <si>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</si>
  <si>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</si>
  <si>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</si>
  <si>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</si>
  <si>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</si>
  <si>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</si>
  <si>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</si>
  <si>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</si>
  <si>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</si>
  <si>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</si>
  <si>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</si>
  <si>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</si>
  <si>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</si>
  <si>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</si>
  <si>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</si>
  <si>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</si>
  <si>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</si>
  <si>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</si>
  <si>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</si>
  <si>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</si>
  <si>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</si>
  <si>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</si>
  <si>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</si>
  <si>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</si>
  <si>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</si>
  <si>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</si>
  <si>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</si>
  <si>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</si>
  <si>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</si>
  <si>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</si>
  <si>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</si>
  <si>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</si>
  <si>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</si>
  <si>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</si>
  <si>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</si>
  <si>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</si>
  <si>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</si>
  <si>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</si>
  <si>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</si>
  <si>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</si>
  <si>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</si>
  <si>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</si>
  <si>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</si>
  <si>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</si>
  <si>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</si>
  <si>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</si>
  <si>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</si>
  <si>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</si>
  <si>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</si>
  <si>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</si>
  <si>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</si>
  <si>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</si>
  <si>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</si>
  <si>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</si>
  <si>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</si>
  <si>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</si>
  <si>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</si>
  <si>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</si>
  <si>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</si>
  <si>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</si>
  <si>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</si>
  <si>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</si>
  <si>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</si>
  <si>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</si>
  <si>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</si>
  <si>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</si>
  <si>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</si>
  <si>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</si>
  <si>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</si>
  <si>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</si>
  <si>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</si>
  <si>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</si>
  <si>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</si>
  <si>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</si>
  <si>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</si>
  <si>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</si>
  <si>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</si>
  <si>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</si>
  <si>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</si>
  <si>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</si>
  <si>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</si>
  <si>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</si>
  <si>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</si>
  <si>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</si>
  <si>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</si>
  <si>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</si>
  <si>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</si>
  <si>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</si>
  <si>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</si>
  <si>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</si>
  <si>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</si>
  <si>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</si>
  <si>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</si>
  <si>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</si>
  <si>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</si>
  <si>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</si>
  <si>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</si>
  <si>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</si>
  <si>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</si>
  <si>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</si>
  <si>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</si>
  <si>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</si>
  <si>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</si>
  <si>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</si>
  <si>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</si>
  <si>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</si>
  <si>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</si>
  <si>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</si>
  <si>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</si>
  <si>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</si>
  <si>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</si>
  <si>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</si>
  <si>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</si>
  <si>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</si>
  <si>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</si>
  <si>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</si>
  <si>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</si>
  <si>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</si>
  <si>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</si>
  <si>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</si>
  <si>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</si>
  <si>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</si>
  <si>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</si>
  <si>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</si>
  <si>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</si>
  <si>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</si>
  <si>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</si>
  <si>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</si>
  <si>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</si>
  <si>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</si>
  <si>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</si>
  <si>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</si>
  <si>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</si>
  <si>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</si>
  <si>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</si>
  <si>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</si>
  <si>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</si>
  <si>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</si>
  <si>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</si>
  <si>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</si>
  <si>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</si>
  <si>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</si>
  <si>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</si>
  <si>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</si>
  <si>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</si>
  <si>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</si>
  <si>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</si>
  <si>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</si>
  <si>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</si>
  <si>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</si>
  <si>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</si>
  <si>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</si>
  <si>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</si>
  <si>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</si>
  <si>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</si>
  <si>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</si>
  <si>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</si>
  <si>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</si>
  <si>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</si>
  <si>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</si>
  <si>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</si>
  <si>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</si>
  <si>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</si>
  <si>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</si>
  <si>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</si>
  <si>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</si>
  <si>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</si>
  <si>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</si>
  <si>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</si>
  <si>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</si>
  <si>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</si>
  <si>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</si>
  <si>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</si>
  <si>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</si>
  <si>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</si>
  <si>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</si>
  <si>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</si>
  <si>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</si>
  <si>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</si>
  <si>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</si>
  <si>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</si>
  <si>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</si>
  <si>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</si>
  <si>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</si>
  <si>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</si>
  <si>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</si>
  <si>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</si>
  <si>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</si>
  <si>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</si>
  <si>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</si>
  <si>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</si>
  <si>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</si>
  <si>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</si>
  <si>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</si>
  <si>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</si>
  <si>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</si>
  <si>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</si>
  <si>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</si>
  <si>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</si>
  <si>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</si>
  <si>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</si>
  <si>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</si>
  <si>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</si>
  <si>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</si>
  <si>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</si>
  <si>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</si>
  <si>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</si>
  <si>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</si>
  <si>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</si>
  <si>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</si>
  <si>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</si>
  <si>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</si>
  <si>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</si>
  <si>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</si>
  <si>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</si>
  <si>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</si>
  <si>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</si>
  <si>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</si>
  <si>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</si>
  <si>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</si>
  <si>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</si>
  <si>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</si>
  <si>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</si>
  <si>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</si>
  <si>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</si>
  <si>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</si>
  <si>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</si>
  <si>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</si>
  <si>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</si>
  <si>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</si>
  <si>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</si>
  <si>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</si>
  <si>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</si>
  <si>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</si>
  <si>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</si>
  <si>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</si>
  <si>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</si>
  <si>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</si>
  <si>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</si>
  <si>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</si>
  <si>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</si>
  <si>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</si>
  <si>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</si>
  <si>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</si>
  <si>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</si>
  <si>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</si>
  <si>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</si>
  <si>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</si>
  <si>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</si>
  <si>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</si>
  <si>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</si>
  <si>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</si>
  <si>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</si>
  <si>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</si>
  <si>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</si>
  <si>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</si>
  <si>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</si>
  <si>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</si>
  <si>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</si>
  <si>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</si>
  <si>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</si>
  <si>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</si>
  <si>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</si>
  <si>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</si>
  <si>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</si>
  <si>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</si>
  <si>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</si>
  <si>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</si>
  <si>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</si>
  <si>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</si>
  <si>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</si>
  <si>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</si>
  <si>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</si>
  <si>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</si>
  <si>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</si>
  <si>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</si>
  <si>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</si>
  <si>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</si>
  <si>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</si>
  <si>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</si>
  <si>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</si>
  <si>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</si>
  <si>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</si>
  <si>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</si>
  <si>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</si>
  <si>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</si>
  <si>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</si>
  <si>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</si>
  <si>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</si>
  <si>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</si>
  <si>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</si>
  <si>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</si>
  <si>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</si>
  <si>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</si>
  <si>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</si>
  <si>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</si>
  <si>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</si>
  <si>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</si>
  <si>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</si>
  <si>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</si>
  <si>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</si>
  <si>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</si>
  <si>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</si>
  <si>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</si>
  <si>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</si>
  <si>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</si>
  <si>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</si>
  <si>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</si>
  <si>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</si>
  <si>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</si>
  <si>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</si>
  <si>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</si>
  <si>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</si>
  <si>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</si>
  <si>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</si>
  <si>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</si>
  <si>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</si>
  <si>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</si>
  <si>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</si>
  <si>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</si>
  <si>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</si>
  <si>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</si>
  <si>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</si>
  <si>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</si>
  <si>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</si>
  <si>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</si>
  <si>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</si>
  <si>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</si>
  <si>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</si>
  <si>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</si>
  <si>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</si>
  <si>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</si>
  <si>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</si>
  <si>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</si>
  <si>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</si>
  <si>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</si>
  <si>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</si>
  <si>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</si>
  <si>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</si>
  <si>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</si>
  <si>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</si>
  <si>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</si>
  <si>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</si>
  <si>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</si>
  <si>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</si>
  <si>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</si>
  <si>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</si>
  <si>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</si>
  <si>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</si>
  <si>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</si>
  <si>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</si>
  <si>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</si>
  <si>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</si>
  <si>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</si>
  <si>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</si>
  <si>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</si>
  <si>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</si>
  <si>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</si>
  <si>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</si>
  <si>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</si>
  <si>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</si>
  <si>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</si>
  <si>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</si>
  <si>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</si>
  <si>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</si>
  <si>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</si>
  <si>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</si>
  <si>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</si>
  <si>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</si>
  <si>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</si>
  <si>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</si>
  <si>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</si>
  <si>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</si>
  <si>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</si>
  <si>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</si>
  <si>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</si>
  <si>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</si>
  <si>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</si>
  <si>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</si>
  <si>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</si>
  <si>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</si>
  <si>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</si>
  <si>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</si>
  <si>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</si>
  <si>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</si>
  <si>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</si>
  <si>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</si>
  <si>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</si>
  <si>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</si>
  <si>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</si>
  <si>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</si>
  <si>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</si>
  <si>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</si>
  <si>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</si>
  <si>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</si>
  <si>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</si>
  <si>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</si>
  <si>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</si>
  <si>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</si>
  <si>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</si>
  <si>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</si>
  <si>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</si>
  <si>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</si>
  <si>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</si>
  <si>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</si>
  <si>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</si>
  <si>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</si>
  <si>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</si>
  <si>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</si>
  <si>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</si>
  <si>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</si>
  <si>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</si>
  <si>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</si>
  <si>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</si>
  <si>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</si>
  <si>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</si>
  <si>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</si>
  <si>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</si>
  <si>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</si>
  <si>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</si>
  <si>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</si>
  <si>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</si>
  <si>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</si>
  <si>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</si>
  <si>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</si>
  <si>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</si>
  <si>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</si>
  <si>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</si>
  <si>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</si>
  <si>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</si>
  <si>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</si>
  <si>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</si>
  <si>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</si>
  <si>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</si>
  <si>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</si>
  <si>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</si>
  <si>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</si>
  <si>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</si>
  <si>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</si>
  <si>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</si>
  <si>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</si>
  <si>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</si>
  <si>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</si>
  <si>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</si>
  <si>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</si>
  <si>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</si>
  <si>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</si>
  <si>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</si>
  <si>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</si>
  <si>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</si>
  <si>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</si>
  <si>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</si>
  <si>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</si>
  <si>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</si>
  <si>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</si>
  <si>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</si>
  <si>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</si>
  <si>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</si>
  <si>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</si>
  <si>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</si>
  <si>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</si>
  <si>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</si>
  <si>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</si>
  <si>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</si>
  <si>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</si>
  <si>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</si>
  <si>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</si>
  <si>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</si>
  <si>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</si>
  <si>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</si>
  <si>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</si>
  <si>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</si>
  <si>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</si>
  <si>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</si>
  <si>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</si>
  <si>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</si>
  <si>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</si>
  <si>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</si>
  <si>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</si>
  <si>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</si>
  <si>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</si>
  <si>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</si>
  <si>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</si>
  <si>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</si>
  <si>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</si>
  <si>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</si>
  <si>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</si>
  <si>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</si>
  <si>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</si>
  <si>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</si>
  <si>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</si>
  <si>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</si>
  <si>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</si>
  <si>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</si>
  <si>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</si>
  <si>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</si>
  <si>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</si>
  <si>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</si>
  <si>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</si>
  <si>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</si>
  <si>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</si>
  <si>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</si>
  <si>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</si>
  <si>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</si>
  <si>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</si>
  <si>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</si>
  <si>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</si>
  <si>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</si>
  <si>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</si>
  <si>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</si>
  <si>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</si>
  <si>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</si>
  <si>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</si>
  <si>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</si>
  <si>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</si>
  <si>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</si>
  <si>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</si>
  <si>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</si>
  <si>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</si>
  <si>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</si>
  <si>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</si>
  <si>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</si>
  <si>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</si>
  <si>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</si>
  <si>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</si>
  <si>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</si>
  <si>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</si>
  <si>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</si>
  <si>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</si>
  <si>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</si>
  <si>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</si>
  <si>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</si>
  <si>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</si>
  <si>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</si>
  <si>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</si>
  <si>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</si>
  <si>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</si>
  <si>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</si>
  <si>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</si>
  <si>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</si>
  <si>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</si>
  <si>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</si>
  <si>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</si>
  <si>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</si>
  <si>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</si>
  <si>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</si>
  <si>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</si>
  <si>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</si>
  <si>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</si>
  <si>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</si>
  <si>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</si>
  <si>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</si>
  <si>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</si>
  <si>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</si>
  <si>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</si>
  <si>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</si>
  <si>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</si>
  <si>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</si>
  <si>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</si>
  <si>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</si>
  <si>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</si>
  <si>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</si>
  <si>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</si>
  <si>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</si>
  <si>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</si>
  <si>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</si>
  <si>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</si>
  <si>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</si>
  <si>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</si>
  <si>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</si>
  <si>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</si>
  <si>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</si>
  <si>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</si>
  <si>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</si>
  <si>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</si>
  <si>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</si>
  <si>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</si>
  <si>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</si>
  <si>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</si>
  <si>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</si>
  <si>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</si>
  <si>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</si>
  <si>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</si>
  <si>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</si>
  <si>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</si>
  <si>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</si>
  <si>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</si>
  <si>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</si>
  <si>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</si>
  <si>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</si>
  <si>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</si>
  <si>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</si>
  <si>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</si>
  <si>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</si>
  <si>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</si>
  <si>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</si>
  <si>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</si>
  <si>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</si>
  <si>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</si>
  <si>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</si>
  <si>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</si>
  <si>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</si>
  <si>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</si>
  <si>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</si>
  <si>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</si>
  <si>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</si>
  <si>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</si>
  <si>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</si>
  <si>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</si>
  <si>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</si>
  <si>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</si>
  <si>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</si>
  <si>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</si>
  <si>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</si>
  <si>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</si>
  <si>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</si>
  <si>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</si>
  <si>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</si>
  <si>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</si>
  <si>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</si>
  <si>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</si>
  <si>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</si>
  <si>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</si>
  <si>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</si>
  <si>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</si>
  <si>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</si>
  <si>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</si>
  <si>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</si>
  <si>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</si>
  <si>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</si>
  <si>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</si>
  <si>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</si>
  <si>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</si>
  <si>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</si>
  <si>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</si>
  <si>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</si>
  <si>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</si>
  <si>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</si>
  <si>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</si>
  <si>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</si>
  <si>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</si>
  <si>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</si>
  <si>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</si>
  <si>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</si>
  <si>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</si>
  <si>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</si>
  <si>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</si>
  <si>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</si>
  <si>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</si>
  <si>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</si>
  <si>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</si>
  <si>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</si>
  <si>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</si>
  <si>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</si>
  <si>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</si>
  <si>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</si>
  <si>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</si>
  <si>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</si>
  <si>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</si>
  <si>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</si>
  <si>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</si>
  <si>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</si>
  <si>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</si>
  <si>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</si>
  <si>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</si>
  <si>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</si>
  <si>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</si>
  <si>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</si>
  <si>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</si>
  <si>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</si>
  <si>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</si>
  <si>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</si>
  <si>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</si>
  <si>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</si>
  <si>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</si>
  <si>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</si>
  <si>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</si>
  <si>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</si>
  <si>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</si>
  <si>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</si>
  <si>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</si>
  <si>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</si>
  <si>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</si>
  <si>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</si>
  <si>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</si>
  <si>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</si>
  <si>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</si>
  <si>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</si>
  <si>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</si>
  <si>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</si>
  <si>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</si>
  <si>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</si>
  <si>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</si>
  <si>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</si>
  <si>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</si>
  <si>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</si>
  <si>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</si>
  <si>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</si>
  <si>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</si>
  <si>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</si>
  <si>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</si>
  <si>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</si>
  <si>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</si>
  <si>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</si>
  <si>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</si>
  <si>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</si>
  <si>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</si>
  <si>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</si>
  <si>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</si>
  <si>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</si>
  <si>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</si>
  <si>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</si>
  <si>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</si>
  <si>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</si>
  <si>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</si>
  <si>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</si>
  <si>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</si>
  <si>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</si>
  <si>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</si>
  <si>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</si>
  <si>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</si>
  <si>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</si>
  <si>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</si>
  <si>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</si>
  <si>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</si>
  <si>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</si>
  <si>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</si>
  <si>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</si>
  <si>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</si>
  <si>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</si>
  <si>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</si>
  <si>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</si>
  <si>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</si>
  <si>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</si>
  <si>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</si>
  <si>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</si>
  <si>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</si>
  <si>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</si>
  <si>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</si>
  <si>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</si>
  <si>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</si>
  <si>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</si>
  <si>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</si>
  <si>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</si>
  <si>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</si>
  <si>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</si>
  <si>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</si>
  <si>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</si>
  <si>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</si>
  <si>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</si>
  <si>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</si>
  <si>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</si>
  <si>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</si>
  <si>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</si>
  <si>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</si>
  <si>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</si>
  <si>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</si>
  <si>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</si>
  <si>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</si>
  <si>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</si>
  <si>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</si>
  <si>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</si>
  <si>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</si>
  <si>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</si>
  <si>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</si>
  <si>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</si>
  <si>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</si>
  <si>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</si>
  <si>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</si>
  <si>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</si>
  <si>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</si>
  <si>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</si>
  <si>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</si>
  <si>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</si>
  <si>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</si>
  <si>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</si>
  <si>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</si>
  <si>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</si>
  <si>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</si>
  <si>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</si>
  <si>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</si>
  <si>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</si>
  <si>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</si>
  <si>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</si>
  <si>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</si>
  <si>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</si>
  <si>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</si>
  <si>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</si>
  <si>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</si>
  <si>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</si>
  <si>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</si>
  <si>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</si>
  <si>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</si>
  <si>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</si>
  <si>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</si>
  <si>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</si>
  <si>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</si>
  <si>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</si>
  <si>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</si>
  <si>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</si>
  <si>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</si>
  <si>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</si>
  <si>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</si>
  <si>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</si>
  <si>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</si>
  <si>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</si>
  <si>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</si>
  <si>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</si>
  <si>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</si>
  <si>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</si>
  <si>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</si>
  <si>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</si>
  <si>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</si>
  <si>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</si>
  <si>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</si>
  <si>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</si>
  <si>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</si>
  <si>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</si>
  <si>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</si>
  <si>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</si>
  <si>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</si>
  <si>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</si>
  <si>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</si>
  <si>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</si>
  <si>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</si>
  <si>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</si>
  <si>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</si>
  <si>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</si>
  <si>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</si>
  <si>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</si>
  <si>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</si>
  <si>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</si>
  <si>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</si>
  <si>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</si>
  <si>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</si>
  <si>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</si>
  <si>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</si>
  <si>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</si>
  <si>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</si>
  <si>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</si>
  <si>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</si>
  <si>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</si>
  <si>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</si>
  <si>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</si>
  <si>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</si>
  <si>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</si>
  <si>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</si>
  <si>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</si>
  <si>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</si>
  <si>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</si>
  <si>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</si>
  <si>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</si>
  <si>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</si>
  <si>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</si>
  <si>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</si>
  <si>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</si>
  <si>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</si>
  <si>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</si>
  <si>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</si>
  <si>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</si>
  <si>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</si>
  <si>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</si>
  <si>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</si>
  <si>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</si>
  <si>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</si>
  <si>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</si>
  <si>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</si>
  <si>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</si>
  <si>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</si>
  <si>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</si>
  <si>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</si>
  <si>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</si>
  <si>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</si>
  <si>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</si>
  <si>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</si>
  <si>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</si>
  <si>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</si>
  <si>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</si>
  <si>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</si>
  <si>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</si>
  <si>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</si>
  <si>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</si>
  <si>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</si>
  <si>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</si>
  <si>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</si>
  <si>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</si>
  <si>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</si>
  <si>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</si>
  <si>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</si>
  <si>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</si>
  <si>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</si>
  <si>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</si>
  <si>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</si>
  <si>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</si>
  <si>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</si>
  <si>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</si>
  <si>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</si>
  <si>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</si>
  <si>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</si>
  <si>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</si>
  <si>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</si>
  <si>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</si>
  <si>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</si>
  <si>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</si>
  <si>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</si>
  <si>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</si>
  <si>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</si>
  <si>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</si>
  <si>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</si>
  <si>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</si>
  <si>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</si>
  <si>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</si>
  <si>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</si>
  <si>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</si>
  <si>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</si>
  <si>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</si>
  <si>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</si>
  <si>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</si>
  <si>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</si>
  <si>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</si>
  <si>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</si>
  <si>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</si>
  <si>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</si>
  <si>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</si>
  <si>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</si>
  <si>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</si>
  <si>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</si>
  <si>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</si>
  <si>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</si>
  <si>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</si>
  <si>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</si>
  <si>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</si>
  <si>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</si>
  <si>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</si>
  <si>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</si>
  <si>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</si>
  <si>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</si>
  <si>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</si>
  <si>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</si>
  <si>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</si>
  <si>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</si>
  <si>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</si>
  <si>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</si>
  <si>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</si>
  <si>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</si>
  <si>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</si>
  <si>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</si>
  <si>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</si>
  <si>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</si>
  <si>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</si>
  <si>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</si>
  <si>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</si>
  <si>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</si>
  <si>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</si>
  <si>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</si>
  <si>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</si>
  <si>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</si>
  <si>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</si>
  <si>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</si>
  <si>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</si>
  <si>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</si>
  <si>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</si>
  <si>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</si>
  <si>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</si>
  <si>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</si>
  <si>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</si>
  <si>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</si>
  <si>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</si>
  <si>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</si>
  <si>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</si>
  <si>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</si>
  <si>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</si>
  <si>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</si>
  <si>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</si>
  <si>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</si>
  <si>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</si>
  <si>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</si>
  <si>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</si>
  <si>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</si>
  <si>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</si>
  <si>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</si>
  <si>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</si>
  <si>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</si>
  <si>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</si>
  <si>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</si>
  <si>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</si>
  <si>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</si>
  <si>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</si>
  <si>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</si>
  <si>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</si>
  <si>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</si>
  <si>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</si>
  <si>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</si>
  <si>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</si>
  <si>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</si>
  <si>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</si>
  <si>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</si>
  <si>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</si>
  <si>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</si>
  <si>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</si>
  <si>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</si>
  <si>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</si>
  <si>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</si>
  <si>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</si>
  <si>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</si>
  <si>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</si>
  <si>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</si>
  <si>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</si>
  <si>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</si>
  <si>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</si>
  <si>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</si>
  <si>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</si>
  <si>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</si>
  <si>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</si>
  <si>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</si>
  <si>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</si>
  <si>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</si>
  <si>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</si>
  <si>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</si>
  <si>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</si>
  <si>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</si>
  <si>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</si>
  <si>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</si>
  <si>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</si>
  <si>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</si>
  <si>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</si>
  <si>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</si>
  <si>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</si>
  <si>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</si>
  <si>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</si>
  <si>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</si>
  <si>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</si>
  <si>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</si>
  <si>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</si>
  <si>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</si>
  <si>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</si>
  <si>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</si>
  <si>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</si>
  <si>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</si>
  <si>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</si>
  <si>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</si>
  <si>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</si>
  <si>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</si>
  <si>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</si>
  <si>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</si>
  <si>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</si>
  <si>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</si>
  <si>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</si>
  <si>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</si>
  <si>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</si>
  <si>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</si>
  <si>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</si>
  <si>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</si>
  <si>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</si>
  <si>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</si>
  <si>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</si>
  <si>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</si>
  <si>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</si>
  <si>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</si>
  <si>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</si>
  <si>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</si>
  <si>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</si>
  <si>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</si>
  <si>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</si>
  <si>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</si>
  <si>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</si>
  <si>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</si>
  <si>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</si>
  <si>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</si>
  <si>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</si>
  <si>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</si>
  <si>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</si>
  <si>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</si>
  <si>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</si>
  <si>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</si>
  <si>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</si>
  <si>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</si>
  <si>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</si>
  <si>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</si>
  <si>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</si>
  <si>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</si>
  <si>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</si>
  <si>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</si>
  <si>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</si>
  <si>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</si>
  <si>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</si>
  <si>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</si>
  <si>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</si>
  <si>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</si>
  <si>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</si>
  <si>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</si>
  <si>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</si>
  <si>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</si>
  <si>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</si>
  <si>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</si>
  <si>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</si>
  <si>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</si>
  <si>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</si>
  <si>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</si>
  <si>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</si>
  <si>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</si>
  <si>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</si>
  <si>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</si>
  <si>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</si>
  <si>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</si>
  <si>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</si>
  <si>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</si>
  <si>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</si>
  <si>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</si>
  <si>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</si>
  <si>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</si>
  <si>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</si>
  <si>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</si>
  <si>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</si>
  <si>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</si>
  <si>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</si>
  <si>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</si>
  <si>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</si>
  <si>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</si>
  <si>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</si>
  <si>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</si>
  <si>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</si>
  <si>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</si>
  <si>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</si>
  <si>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</si>
  <si>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</si>
  <si>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</si>
  <si>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</si>
  <si>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</si>
  <si>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</si>
  <si>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</si>
  <si>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</si>
  <si>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</si>
  <si>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</si>
  <si>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</si>
  <si>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</si>
  <si>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</si>
  <si>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</si>
  <si>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</si>
  <si>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</si>
  <si>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</si>
  <si>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</si>
  <si>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</si>
  <si>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</si>
  <si>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</si>
  <si>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</si>
  <si>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</si>
  <si>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</si>
  <si>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</si>
  <si>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</si>
  <si>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</si>
  <si>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</si>
  <si>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</si>
  <si>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</si>
  <si>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</si>
  <si>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</si>
  <si>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</si>
  <si>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</si>
  <si>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</si>
  <si>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</si>
  <si>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</si>
  <si>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</si>
  <si>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</si>
  <si>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</si>
  <si>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</si>
  <si>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</si>
  <si>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</si>
  <si>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</si>
  <si>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</si>
  <si>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</si>
  <si>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</si>
  <si>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</si>
  <si>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</si>
  <si>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</si>
  <si>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</si>
  <si>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</si>
  <si>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</si>
  <si>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</si>
  <si>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</si>
  <si>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</si>
  <si>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</si>
  <si>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</si>
  <si>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</si>
  <si>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</si>
  <si>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</si>
  <si>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</si>
  <si>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</si>
  <si>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</si>
  <si>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</si>
  <si>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</si>
  <si>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</si>
  <si>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</si>
  <si>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</si>
  <si>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</si>
  <si>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</si>
  <si>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</si>
  <si>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</si>
  <si>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</si>
  <si>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</si>
  <si>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</si>
  <si>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</si>
  <si>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</si>
  <si>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</si>
  <si>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</si>
  <si>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</si>
  <si>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</si>
  <si>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</si>
  <si>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</si>
  <si>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</si>
  <si>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</si>
  <si>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</si>
  <si>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</si>
  <si>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</si>
  <si>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</si>
  <si>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</si>
  <si>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</si>
  <si>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</si>
  <si>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</si>
  <si>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</si>
  <si>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</si>
  <si>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</si>
  <si>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</si>
  <si>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</si>
  <si>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</si>
  <si>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</si>
  <si>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</si>
  <si>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</si>
  <si>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</si>
  <si>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</si>
  <si>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</si>
  <si>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</si>
  <si>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</si>
  <si>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</si>
  <si>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</si>
  <si>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</si>
  <si>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</si>
  <si>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</si>
  <si>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</si>
  <si>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</si>
  <si>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</si>
  <si>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</si>
  <si>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</si>
  <si>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</si>
  <si>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</si>
  <si>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</si>
  <si>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</si>
  <si>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</si>
  <si>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</si>
  <si>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</si>
  <si>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</si>
  <si>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</si>
  <si>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</si>
  <si>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</si>
  <si>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</si>
  <si>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</si>
  <si>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</si>
  <si>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</si>
  <si>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</si>
  <si>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</si>
  <si>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</si>
  <si>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</si>
  <si>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</si>
  <si>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</si>
  <si>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</si>
  <si>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</si>
  <si>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</si>
  <si>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</si>
  <si>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</si>
  <si>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</si>
  <si>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</si>
  <si>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</si>
  <si>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</si>
  <si>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</si>
  <si>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</si>
  <si>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</si>
  <si>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</si>
  <si>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</si>
  <si>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</si>
  <si>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</si>
  <si>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</si>
  <si>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</si>
  <si>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</si>
  <si>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</si>
  <si>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</si>
  <si>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</si>
  <si>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</si>
  <si>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</si>
  <si>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</si>
  <si>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</si>
  <si>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</si>
  <si>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</si>
  <si>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</si>
  <si>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</si>
  <si>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</si>
  <si>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</si>
  <si>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</si>
  <si>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</si>
  <si>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</si>
  <si>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</si>
  <si>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</si>
  <si>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</si>
  <si>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</si>
  <si>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</si>
  <si>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</si>
  <si>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</si>
  <si>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</si>
  <si>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</si>
  <si>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</si>
  <si>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</si>
  <si>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</si>
  <si>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</si>
  <si>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</si>
  <si>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</si>
  <si>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</si>
  <si>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</si>
  <si>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</si>
  <si>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</si>
  <si>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</si>
  <si>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</si>
  <si>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</si>
  <si>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</si>
  <si>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</si>
  <si>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</si>
  <si>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</si>
  <si>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</si>
  <si>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</si>
  <si>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</si>
  <si>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</si>
  <si>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</si>
  <si>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</si>
  <si>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</si>
  <si>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</si>
  <si>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</si>
  <si>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</si>
  <si>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</si>
  <si>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</si>
  <si>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</si>
  <si>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</si>
  <si>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</si>
  <si>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</si>
  <si>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</si>
  <si>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</si>
  <si>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</si>
  <si>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</si>
  <si>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</si>
  <si>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</si>
  <si>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</si>
  <si>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</si>
  <si>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</si>
  <si>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</si>
  <si>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</si>
  <si>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</si>
  <si>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</si>
  <si>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</si>
  <si>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</si>
  <si>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</si>
  <si>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</si>
  <si>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</si>
  <si>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</si>
  <si>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</si>
  <si>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</si>
  <si>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</si>
  <si>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</si>
  <si>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</si>
  <si>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</si>
  <si>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</si>
  <si>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</si>
  <si>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</si>
  <si>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</si>
  <si>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</si>
  <si>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</si>
  <si>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</si>
  <si>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</si>
  <si>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</si>
  <si>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</si>
  <si>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</si>
  <si>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</si>
  <si>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</si>
  <si>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</si>
  <si>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</si>
  <si>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</si>
  <si>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</si>
  <si>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</si>
  <si>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</si>
  <si>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</si>
  <si>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</si>
  <si>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</si>
  <si>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</si>
  <si>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</si>
  <si>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</si>
  <si>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</si>
  <si>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</si>
  <si>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</si>
  <si>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</si>
  <si>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</si>
  <si>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</si>
  <si>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</si>
  <si>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</si>
  <si>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</si>
  <si>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</si>
  <si>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</si>
  <si>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</si>
  <si>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</si>
  <si>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</si>
  <si>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</si>
  <si>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</si>
  <si>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</si>
  <si>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</si>
  <si>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</si>
  <si>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</si>
  <si>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</si>
  <si>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</si>
  <si>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</si>
  <si>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</si>
  <si>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</si>
  <si>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</si>
  <si>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</si>
  <si>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</si>
  <si>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</si>
  <si>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</si>
  <si>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</si>
  <si>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</si>
  <si>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</si>
  <si>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</si>
  <si>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</si>
  <si>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</si>
  <si>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</si>
  <si>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</si>
  <si>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</si>
  <si>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</si>
  <si>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</si>
  <si>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</si>
  <si>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</si>
  <si>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</si>
  <si>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</si>
  <si>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</si>
  <si>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</si>
  <si>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</si>
  <si>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</si>
  <si>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</si>
  <si>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</si>
  <si>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</si>
  <si>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</si>
  <si>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</si>
  <si>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</si>
  <si>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</si>
  <si>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</si>
  <si>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</si>
  <si>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</si>
  <si>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</si>
  <si>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</si>
  <si>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</si>
  <si>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</si>
  <si>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</si>
  <si>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</si>
  <si>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</si>
  <si>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</si>
  <si>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</si>
  <si>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</si>
  <si>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</si>
  <si>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</si>
  <si>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</si>
  <si>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</si>
  <si>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</si>
  <si>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</si>
  <si>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</si>
  <si>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</si>
  <si>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</si>
  <si>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</si>
  <si>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</si>
  <si>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</si>
  <si>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</si>
  <si>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</si>
  <si>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</si>
  <si>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</si>
  <si>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</si>
  <si>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</si>
  <si>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</si>
  <si>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</si>
  <si>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</si>
  <si>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</si>
  <si>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</si>
  <si>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</si>
  <si>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</si>
  <si>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</si>
  <si>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</si>
  <si>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</si>
  <si>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</si>
  <si>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</si>
  <si>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</si>
  <si>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</si>
  <si>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</si>
  <si>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</si>
  <si>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</si>
  <si>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</si>
  <si>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</si>
  <si>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</si>
  <si>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</si>
  <si>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</si>
  <si>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</si>
  <si>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</si>
  <si>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</si>
  <si>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</si>
  <si>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</si>
  <si>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</si>
  <si>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</si>
  <si>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</si>
  <si>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</si>
  <si>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</si>
  <si>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</si>
  <si>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</si>
  <si>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</si>
  <si>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</si>
  <si>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</si>
  <si>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</si>
  <si>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</si>
  <si>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</si>
  <si>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</si>
  <si>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</si>
  <si>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</si>
  <si>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</si>
  <si>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</si>
  <si>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</si>
  <si>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</si>
  <si>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</si>
  <si>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</si>
  <si>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</si>
  <si>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</si>
  <si>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</si>
  <si>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</si>
  <si>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</si>
  <si>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</si>
  <si>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</si>
  <si>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</si>
  <si>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</si>
  <si>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</si>
  <si>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</si>
  <si>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</si>
  <si>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</si>
  <si>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</si>
  <si>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</si>
  <si>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</si>
  <si>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</si>
  <si>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</si>
  <si>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</si>
  <si>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</si>
  <si>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</si>
  <si>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</si>
  <si>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</si>
  <si>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</si>
  <si>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</si>
  <si>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</si>
  <si>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</si>
  <si>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</si>
  <si>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</si>
  <si>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</si>
  <si>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</si>
  <si>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</si>
  <si>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</si>
  <si>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</si>
  <si>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</si>
  <si>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</si>
  <si>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</si>
  <si>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</si>
  <si>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</si>
  <si>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</si>
  <si>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</si>
  <si>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</si>
  <si>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</si>
  <si>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</si>
  <si>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</si>
  <si>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</si>
  <si>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</si>
  <si>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</si>
  <si>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</si>
  <si>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</si>
  <si>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</si>
  <si>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</si>
  <si>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</si>
  <si>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</si>
  <si>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</si>
  <si>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</si>
  <si>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</si>
  <si>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</si>
  <si>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</si>
  <si>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</si>
  <si>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</si>
  <si>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</si>
  <si>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</si>
  <si>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</si>
  <si>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</si>
  <si>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</si>
  <si>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</si>
  <si>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</si>
  <si>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</si>
  <si>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</si>
  <si>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</si>
  <si>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</si>
  <si>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</si>
  <si>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</si>
  <si>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</si>
  <si>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</si>
  <si>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</si>
  <si>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</si>
  <si>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</si>
  <si>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</si>
  <si>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</si>
  <si>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</si>
  <si>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</si>
  <si>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</si>
  <si>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</si>
  <si>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</si>
  <si>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</si>
  <si>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</si>
  <si>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</si>
  <si>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</si>
  <si>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</si>
  <si>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</si>
  <si>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</si>
  <si>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</si>
  <si>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</si>
  <si>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</si>
  <si>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</si>
  <si>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</si>
  <si>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</si>
  <si>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</si>
  <si>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</si>
  <si>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</si>
  <si>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</si>
  <si>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</si>
  <si>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</si>
  <si>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</si>
  <si>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</si>
  <si>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</si>
  <si>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</si>
  <si>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</si>
  <si>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</si>
  <si>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</si>
  <si>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</si>
  <si>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</si>
  <si>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</si>
  <si>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</si>
  <si>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</si>
  <si>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</si>
  <si>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</si>
  <si>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</si>
  <si>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</si>
  <si>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</si>
  <si>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</si>
  <si>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</si>
  <si>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</si>
  <si>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</si>
  <si>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</si>
  <si>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</si>
  <si>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</si>
  <si>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</si>
  <si>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</si>
  <si>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</si>
  <si>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</si>
  <si>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</si>
  <si>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</si>
  <si>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</si>
  <si>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</si>
  <si>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</si>
  <si>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</si>
  <si>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</si>
  <si>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</si>
  <si>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</si>
  <si>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</si>
  <si>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</si>
  <si>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</si>
  <si>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</si>
  <si>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</si>
  <si>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</si>
  <si>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</si>
  <si>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</si>
  <si>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</si>
  <si>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</si>
  <si>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</si>
  <si>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</si>
  <si>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</si>
  <si>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</si>
  <si>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</si>
  <si>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</si>
  <si>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</si>
  <si>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</si>
  <si>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</si>
  <si>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</si>
  <si>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</si>
  <si>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</si>
  <si>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</si>
  <si>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</si>
  <si>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</si>
  <si>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</si>
  <si>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</si>
  <si>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</si>
  <si>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</si>
  <si>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</si>
  <si>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</si>
  <si>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</si>
  <si>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</si>
  <si>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</si>
  <si>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</si>
  <si>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</si>
  <si>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</si>
  <si>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</si>
  <si>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</si>
  <si>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</si>
  <si>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</si>
  <si>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</si>
  <si>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</si>
  <si>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</si>
  <si>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</si>
  <si>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</si>
  <si>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</si>
  <si>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</si>
  <si>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</si>
  <si>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</si>
  <si>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</si>
  <si>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</si>
  <si>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</si>
  <si>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</si>
  <si>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</si>
  <si>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</si>
  <si>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</si>
  <si>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</si>
  <si>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</si>
  <si>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</si>
  <si>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</si>
  <si>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</si>
  <si>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</si>
  <si>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</si>
  <si>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</si>
  <si>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</si>
  <si>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</si>
  <si>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</si>
  <si>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</si>
  <si>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</si>
  <si>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</si>
  <si>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</si>
  <si>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</si>
  <si>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</si>
  <si>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</si>
  <si>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</si>
  <si>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</si>
  <si>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</si>
  <si>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</si>
  <si>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</si>
  <si>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</si>
  <si>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</si>
  <si>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</si>
  <si>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</si>
  <si>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</si>
  <si>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</si>
  <si>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</si>
  <si>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</si>
  <si>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</si>
  <si>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</si>
  <si>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</si>
  <si>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</si>
  <si>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</si>
  <si>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</si>
  <si>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</si>
  <si>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</si>
  <si>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</si>
  <si>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</si>
  <si>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</si>
  <si>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</si>
  <si>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</si>
  <si>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</si>
  <si>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</si>
  <si>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</si>
  <si>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</si>
  <si>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</si>
  <si>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</si>
  <si>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</si>
  <si>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</si>
  <si>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</si>
  <si>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</si>
  <si>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</si>
  <si>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</si>
  <si>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</si>
  <si>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</si>
  <si>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</si>
  <si>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</si>
  <si>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</si>
  <si>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</si>
  <si>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</si>
  <si>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</si>
  <si>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</si>
  <si>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</si>
  <si>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</si>
  <si>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</si>
  <si>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</si>
  <si>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</si>
  <si>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</si>
  <si>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</si>
  <si>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</si>
  <si>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</si>
  <si>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</si>
  <si>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</si>
  <si>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</si>
  <si>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</si>
  <si>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</si>
  <si>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</si>
  <si>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</si>
  <si>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</si>
  <si>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</si>
  <si>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</si>
  <si>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</si>
  <si>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</si>
  <si>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</si>
  <si>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</si>
  <si>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</si>
  <si>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</si>
  <si>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</si>
  <si>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</si>
  <si>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</si>
  <si>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</si>
  <si>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</si>
  <si>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</si>
  <si>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</si>
  <si>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</si>
  <si>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</si>
  <si>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</si>
  <si>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</si>
  <si>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</si>
  <si>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</si>
  <si>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</si>
  <si>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</si>
  <si>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</si>
  <si>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</si>
  <si>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</si>
  <si>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</si>
  <si>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</si>
  <si>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</si>
  <si>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</si>
  <si>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</si>
  <si>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</si>
  <si>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</si>
  <si>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</si>
  <si>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</si>
  <si>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</si>
  <si>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</si>
  <si>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</si>
  <si>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</si>
  <si>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</si>
  <si>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</si>
  <si>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</si>
  <si>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</si>
  <si>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</si>
  <si>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</si>
  <si>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</si>
  <si>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</si>
  <si>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</si>
  <si>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</si>
  <si>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</si>
  <si>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</si>
  <si>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</si>
  <si>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</si>
  <si>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</si>
  <si>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</si>
  <si>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</si>
  <si>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</si>
  <si>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</si>
  <si>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</si>
  <si>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</si>
  <si>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</si>
  <si>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</si>
  <si>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</si>
  <si>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</si>
  <si>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</si>
  <si>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</si>
  <si>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</si>
  <si>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</si>
  <si>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</si>
  <si>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</si>
  <si>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</si>
  <si>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</si>
  <si>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</si>
  <si>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</si>
  <si>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</si>
  <si>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</si>
  <si>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</si>
  <si>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</si>
  <si>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</si>
  <si>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</si>
  <si>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</si>
  <si>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</si>
  <si>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</si>
  <si>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</si>
  <si>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</si>
  <si>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</si>
  <si>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</si>
  <si>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</si>
  <si>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</si>
  <si>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</si>
  <si>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</si>
  <si>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</si>
  <si>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</si>
  <si>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</si>
  <si>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</si>
  <si>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</si>
  <si>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</si>
  <si>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</si>
  <si>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</si>
  <si>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</si>
  <si>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</si>
  <si>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</si>
  <si>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</si>
  <si>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</si>
  <si>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</si>
  <si>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</si>
  <si>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</si>
  <si>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</si>
  <si>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</si>
  <si>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</si>
  <si>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</si>
  <si>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</si>
  <si>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</si>
  <si>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</si>
  <si>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</si>
  <si>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</si>
  <si>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</si>
  <si>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</si>
  <si>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</si>
  <si>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</si>
  <si>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</si>
  <si>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</si>
  <si>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</si>
  <si>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</si>
  <si>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</si>
  <si>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</si>
  <si>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</si>
  <si>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</si>
  <si>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</si>
  <si>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</si>
  <si>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</si>
  <si>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</si>
  <si>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</si>
  <si>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</si>
  <si>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</si>
  <si>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</si>
  <si>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</si>
  <si>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</si>
  <si>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</si>
  <si>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</si>
  <si>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</si>
  <si>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</si>
  <si>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</si>
  <si>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</si>
  <si>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</si>
  <si>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</si>
  <si>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</si>
  <si>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</si>
  <si>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</si>
  <si>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</si>
  <si>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</si>
  <si>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</si>
  <si>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</si>
  <si>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</si>
  <si>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</si>
  <si>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</si>
  <si>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</si>
  <si>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</si>
  <si>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</si>
  <si>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</si>
  <si>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</si>
  <si>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</si>
  <si>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</si>
  <si>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</si>
  <si>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</si>
  <si>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</si>
  <si>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</si>
  <si>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</si>
  <si>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</si>
  <si>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</si>
  <si>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</si>
  <si>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</si>
  <si>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</si>
  <si>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</si>
  <si>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</si>
  <si>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</si>
  <si>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</si>
  <si>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</si>
  <si>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</si>
  <si>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</si>
  <si>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</si>
  <si>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</si>
  <si>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</si>
  <si>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</si>
  <si>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</si>
  <si>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</si>
  <si>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</si>
  <si>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</si>
  <si>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</si>
  <si>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</si>
  <si>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</si>
  <si>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</si>
  <si>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</si>
  <si>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</si>
  <si>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</si>
  <si>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</si>
  <si>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</si>
  <si>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</si>
  <si>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</si>
  <si>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</si>
  <si>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</si>
  <si>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</si>
  <si>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</si>
  <si>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</si>
  <si>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</si>
  <si>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</si>
  <si>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</si>
  <si>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</si>
  <si>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</si>
  <si>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</si>
  <si>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</si>
  <si>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</si>
  <si>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</si>
  <si>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</si>
  <si>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</si>
  <si>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</si>
  <si>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</si>
  <si>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</si>
  <si>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</si>
  <si>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</si>
  <si>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</si>
  <si>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</si>
  <si>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</si>
  <si>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</si>
  <si>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</si>
  <si>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</si>
  <si>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</si>
  <si>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</si>
  <si>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</si>
  <si>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</si>
  <si>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</si>
  <si>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</si>
  <si>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</si>
  <si>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</si>
  <si>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</si>
  <si>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</si>
  <si>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</si>
  <si>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</si>
  <si>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</si>
  <si>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</si>
  <si>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</si>
  <si>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</si>
  <si>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</si>
  <si>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</si>
  <si>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</si>
  <si>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</si>
  <si>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</si>
  <si>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</si>
  <si>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</si>
  <si>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</si>
  <si>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</si>
  <si>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</si>
  <si>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</si>
  <si>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</si>
  <si>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</si>
  <si>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</si>
  <si>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</si>
  <si>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</si>
  <si>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</si>
  <si>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</si>
  <si>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</si>
  <si>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</si>
  <si>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</si>
  <si>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</si>
  <si>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</si>
  <si>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</si>
  <si>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</si>
  <si>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</si>
  <si>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</si>
  <si>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</si>
  <si>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</si>
  <si>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</si>
  <si>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</si>
  <si>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</si>
  <si>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</si>
  <si>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</si>
  <si>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</si>
  <si>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</si>
  <si>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</si>
  <si>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</si>
  <si>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</si>
  <si>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</si>
  <si>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</si>
  <si>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</si>
  <si>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</si>
  <si>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</si>
  <si>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</si>
  <si>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</si>
  <si>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</si>
  <si>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</si>
  <si>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</si>
  <si>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</si>
  <si>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</si>
  <si>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</si>
  <si>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</si>
  <si>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</si>
  <si>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</si>
  <si>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</si>
  <si>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</si>
  <si>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</si>
  <si>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</si>
  <si>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</si>
  <si>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</si>
  <si>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</si>
  <si>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</si>
  <si>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</si>
  <si>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</si>
  <si>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</si>
  <si>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</si>
  <si>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</si>
  <si>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</si>
  <si>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</si>
  <si>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</si>
  <si>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</si>
  <si>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</si>
  <si>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</si>
  <si>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</si>
  <si>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</si>
  <si>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</si>
  <si>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</si>
  <si>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</si>
  <si>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</si>
  <si>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</si>
  <si>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</si>
  <si>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</si>
  <si>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</si>
  <si>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</si>
  <si>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</si>
  <si>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</si>
  <si>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</si>
  <si>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</si>
  <si>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</si>
  <si>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</si>
  <si>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</si>
  <si>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</si>
  <si>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</si>
  <si>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</si>
  <si>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</si>
  <si>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</si>
  <si>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</si>
  <si>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</si>
  <si>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</si>
  <si>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</si>
  <si>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</si>
  <si>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</si>
  <si>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</si>
  <si>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</si>
  <si>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</si>
  <si>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</si>
  <si>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</si>
  <si>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</si>
  <si>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</si>
  <si>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</si>
  <si>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</si>
  <si>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</si>
  <si>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</si>
  <si>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</si>
  <si>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</si>
  <si>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</si>
  <si>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</si>
  <si>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</si>
  <si>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</si>
  <si>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</si>
  <si>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</si>
  <si>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</si>
  <si>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</si>
  <si>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</si>
  <si>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</si>
  <si>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</si>
  <si>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</si>
  <si>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</si>
  <si>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</si>
  <si>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</si>
  <si>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</si>
  <si>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</si>
  <si>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</si>
  <si>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</si>
  <si>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</si>
  <si>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</si>
  <si>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</si>
  <si>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</si>
  <si>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</si>
  <si>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</si>
  <si>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</si>
  <si>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</si>
  <si>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</si>
  <si>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</si>
  <si>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</si>
  <si>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</si>
  <si>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</si>
  <si>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</si>
  <si>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</si>
  <si>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</si>
  <si>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</si>
  <si>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</si>
  <si>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</si>
  <si>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</si>
  <si>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</si>
  <si>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</si>
  <si>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</si>
  <si>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</si>
  <si>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</si>
  <si>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</si>
  <si>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</si>
  <si>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</si>
  <si>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</si>
  <si>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</si>
  <si>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</si>
  <si>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</si>
  <si>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</si>
  <si>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</si>
  <si>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</si>
  <si>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</si>
  <si>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</si>
  <si>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</si>
  <si>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</si>
  <si>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</si>
  <si>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</si>
  <si>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</si>
  <si>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</si>
  <si>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</si>
  <si>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</si>
  <si>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</si>
  <si>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</si>
  <si>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</si>
  <si>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</si>
  <si>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</si>
  <si>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</si>
  <si>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</si>
  <si>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</si>
  <si>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</si>
  <si>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</si>
  <si>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</si>
  <si>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</si>
  <si>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</si>
  <si>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</si>
  <si>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</si>
  <si>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</si>
  <si>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</si>
  <si>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</si>
  <si>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</si>
  <si>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</si>
  <si>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</si>
  <si>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</si>
  <si>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</si>
  <si>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</si>
  <si>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</si>
  <si>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</si>
  <si>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</si>
  <si>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</si>
  <si>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</si>
  <si>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</si>
  <si>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</si>
  <si>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</si>
  <si>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</si>
  <si>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</si>
  <si>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</si>
  <si>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</si>
  <si>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</si>
  <si>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</si>
  <si>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</si>
  <si>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</si>
  <si>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</si>
  <si>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</si>
  <si>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</si>
  <si>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</si>
  <si>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</si>
  <si>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</si>
  <si>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</si>
  <si>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</si>
  <si>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</si>
  <si>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</si>
  <si>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</si>
  <si>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</si>
  <si>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</si>
  <si>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</si>
  <si>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</si>
  <si>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</si>
  <si>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</si>
  <si>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</si>
  <si>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</si>
  <si>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</si>
  <si>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</si>
  <si>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</si>
  <si>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</si>
  <si>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</si>
  <si>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</si>
  <si>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</si>
  <si>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</si>
  <si>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</si>
  <si>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</si>
  <si>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</si>
  <si>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</si>
  <si>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</si>
  <si>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</si>
  <si>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</si>
  <si>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</si>
  <si>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</si>
  <si>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</si>
  <si>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</si>
  <si>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</si>
  <si>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</si>
  <si>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</si>
  <si>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</si>
  <si>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</si>
  <si>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</si>
  <si>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</si>
  <si>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</si>
  <si>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</si>
  <si>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</si>
  <si>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</si>
  <si>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</si>
  <si>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</si>
  <si>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</si>
  <si>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</si>
  <si>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</si>
  <si>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</si>
  <si>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</si>
  <si>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</si>
  <si>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</si>
  <si>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</si>
  <si>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</si>
  <si>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</si>
  <si>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</si>
  <si>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</si>
  <si>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</si>
  <si>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</si>
  <si>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</si>
  <si>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</si>
  <si>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</si>
  <si>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</si>
  <si>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</si>
  <si>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</si>
  <si>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</si>
  <si>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</si>
  <si>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</si>
  <si>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</si>
  <si>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</si>
  <si>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</si>
  <si>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</si>
  <si>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</si>
  <si>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</si>
  <si>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</si>
  <si>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</si>
  <si>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</si>
  <si>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</si>
  <si>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</si>
  <si>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</si>
  <si>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</si>
  <si>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</si>
  <si>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</si>
  <si>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</si>
  <si>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</si>
  <si>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</si>
  <si>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</si>
  <si>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</si>
  <si>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</si>
  <si>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</si>
  <si>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</si>
  <si>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</si>
  <si>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</si>
  <si>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</si>
  <si>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</si>
  <si>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</si>
  <si>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</si>
  <si>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</si>
  <si>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</si>
  <si>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</si>
  <si>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</si>
  <si>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</si>
  <si>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</si>
  <si>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</si>
  <si>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</si>
  <si>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</si>
  <si>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</si>
  <si>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</si>
  <si>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</si>
  <si>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</si>
  <si>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</si>
  <si>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</si>
  <si>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</si>
  <si>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</si>
  <si>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</si>
  <si>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</si>
  <si>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</si>
  <si>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</si>
  <si>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</si>
  <si>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</si>
  <si>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</si>
  <si>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</si>
  <si>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</si>
  <si>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</si>
  <si>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</si>
  <si>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</si>
  <si>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</si>
  <si>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</si>
  <si>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</si>
  <si>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</si>
  <si>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</si>
  <si>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</si>
  <si>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</si>
  <si>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</si>
  <si>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</si>
  <si>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</si>
  <si>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</si>
  <si>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</si>
  <si>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</si>
  <si>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</si>
  <si>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</si>
  <si>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</si>
  <si>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</si>
  <si>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</si>
  <si>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</si>
  <si>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</si>
  <si>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</si>
  <si>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</si>
  <si>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</si>
  <si>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</si>
  <si>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</si>
  <si>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</si>
  <si>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</si>
  <si>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</si>
  <si>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</si>
  <si>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</si>
  <si>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</si>
  <si>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</si>
  <si>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</si>
  <si>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</si>
  <si>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</si>
  <si>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</si>
  <si>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</si>
  <si>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</si>
  <si>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</si>
  <si>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</si>
  <si>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</si>
  <si>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</si>
  <si>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</si>
  <si>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</si>
  <si>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</si>
  <si>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</si>
  <si>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</si>
  <si>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</si>
  <si>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</si>
  <si>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</si>
  <si>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</si>
  <si>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</si>
  <si>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</si>
  <si>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</si>
  <si>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</si>
  <si>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</si>
  <si>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</si>
  <si>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</si>
  <si>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</si>
  <si>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</si>
  <si>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</si>
  <si>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</si>
  <si>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</si>
  <si>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</si>
  <si>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</si>
  <si>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</si>
  <si>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</si>
  <si>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</si>
  <si>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</si>
  <si>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</si>
  <si>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</si>
  <si>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</si>
  <si>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</si>
  <si>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</si>
  <si>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</si>
  <si>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</si>
  <si>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</si>
  <si>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</si>
  <si>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</si>
  <si>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</si>
  <si>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</si>
  <si>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</si>
  <si>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</si>
  <si>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</si>
  <si>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</si>
  <si>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</si>
  <si>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</si>
  <si>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</si>
  <si>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</si>
  <si>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</si>
  <si>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</si>
  <si>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</si>
  <si>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</si>
  <si>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</si>
  <si>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</si>
  <si>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</si>
  <si>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</si>
  <si>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</si>
  <si>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</si>
  <si>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</si>
  <si>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</si>
  <si>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</si>
  <si>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</si>
  <si>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</si>
  <si>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</si>
  <si>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</si>
  <si>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</si>
  <si>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</si>
  <si>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</si>
  <si>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</si>
  <si>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</si>
  <si>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</si>
  <si>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</si>
  <si>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</si>
  <si>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</si>
  <si>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</si>
  <si>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</si>
  <si>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</si>
  <si>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</si>
  <si>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</si>
  <si>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</si>
  <si>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</si>
  <si>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</si>
  <si>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</si>
  <si>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</si>
  <si>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</si>
  <si>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</si>
  <si>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</si>
  <si>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</si>
  <si>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</si>
  <si>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</si>
  <si>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</si>
  <si>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</si>
  <si>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</si>
  <si>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</si>
  <si>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</si>
  <si>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</si>
  <si>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</si>
  <si>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</si>
  <si>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</si>
  <si>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</si>
  <si>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</si>
  <si>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</si>
  <si>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</si>
  <si>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</si>
  <si>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</si>
  <si>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</si>
  <si>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</si>
  <si>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</si>
  <si>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</si>
  <si>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</si>
  <si>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</si>
  <si>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</si>
  <si>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</si>
  <si>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</si>
  <si>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</si>
  <si>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</si>
  <si>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</si>
  <si>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</si>
  <si>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</si>
  <si>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</si>
  <si>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</si>
  <si>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</si>
  <si>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</si>
  <si>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</si>
  <si>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</si>
  <si>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</si>
  <si>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</si>
  <si>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</si>
  <si>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</si>
  <si>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</si>
  <si>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</si>
  <si>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</si>
  <si>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</si>
  <si>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</si>
  <si>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</si>
  <si>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</si>
  <si>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</si>
  <si>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</si>
  <si>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</si>
  <si>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</si>
  <si>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</si>
  <si>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</si>
  <si>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</si>
  <si>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</si>
  <si>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</si>
  <si>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</si>
  <si>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</si>
  <si>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</si>
  <si>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</si>
  <si>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</si>
  <si>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</si>
  <si>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</si>
  <si>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</si>
  <si>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</si>
  <si>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</si>
  <si>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</si>
  <si>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</si>
  <si>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</si>
  <si>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</si>
  <si>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</si>
  <si>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</si>
  <si>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</si>
  <si>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</si>
  <si>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</si>
  <si>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</si>
  <si>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</si>
  <si>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</si>
  <si>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</si>
  <si>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</si>
  <si>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</si>
  <si>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</si>
  <si>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</si>
  <si>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</si>
  <si>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</si>
  <si>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</si>
  <si>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</si>
  <si>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</si>
  <si>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</si>
  <si>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</si>
  <si>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</si>
  <si>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</si>
  <si>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</si>
  <si>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</si>
  <si>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</si>
  <si>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</si>
  <si>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</si>
  <si>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</si>
  <si>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</si>
  <si>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</si>
  <si>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</si>
  <si>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</si>
  <si>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</si>
  <si>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</si>
  <si>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</si>
  <si>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</si>
  <si>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</si>
  <si>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</si>
  <si>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</si>
  <si>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</si>
  <si>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</si>
  <si>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</si>
  <si>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</si>
  <si>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</si>
  <si>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</si>
  <si>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</si>
  <si>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</si>
  <si>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</si>
  <si>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</si>
  <si>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</si>
  <si>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</si>
  <si>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</si>
  <si>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</si>
  <si>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</si>
  <si>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</si>
  <si>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</si>
  <si>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</si>
  <si>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</si>
  <si>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</si>
  <si>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</si>
  <si>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</si>
  <si>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</si>
  <si>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</si>
  <si>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</si>
  <si>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</si>
  <si>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</si>
  <si>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</si>
  <si>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</si>
  <si>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</si>
  <si>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</si>
  <si>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</si>
  <si>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</si>
  <si>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</si>
  <si>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</si>
  <si>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</si>
  <si>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</si>
  <si>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</si>
  <si>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</si>
  <si>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</si>
  <si>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</si>
  <si>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</si>
  <si>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</si>
  <si>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</si>
  <si>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</si>
  <si>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</si>
  <si>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</si>
  <si>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</si>
  <si>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</si>
  <si>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</si>
  <si>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</si>
  <si>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</si>
  <si>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</si>
  <si>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</si>
  <si>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</si>
  <si>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</si>
  <si>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</si>
  <si>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</si>
  <si>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</si>
  <si>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</si>
  <si>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</si>
  <si>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</si>
  <si>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</si>
  <si>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</si>
  <si>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</si>
  <si>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</si>
  <si>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</si>
  <si>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</si>
  <si>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</si>
  <si>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</si>
  <si>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</si>
  <si>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</si>
  <si>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</si>
  <si>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</si>
  <si>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</si>
  <si>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</si>
  <si>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</si>
  <si>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</si>
  <si>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</si>
  <si>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</si>
  <si>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</si>
  <si>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</si>
  <si>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</si>
  <si>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</si>
  <si>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</si>
  <si>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</si>
  <si>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</si>
  <si>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</si>
  <si>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</si>
  <si>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</si>
  <si>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</si>
  <si>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</si>
  <si>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</si>
  <si>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</si>
  <si>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</si>
  <si>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</si>
  <si>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</si>
  <si>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</si>
  <si>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</si>
  <si>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</si>
  <si>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</si>
  <si>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</si>
  <si>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</si>
  <si>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</si>
  <si>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</si>
  <si>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</si>
  <si>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</si>
  <si>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</si>
  <si>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</si>
  <si>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</si>
  <si>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</si>
  <si>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</si>
  <si>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</si>
  <si>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</si>
  <si>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</si>
  <si>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</si>
  <si>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</si>
  <si>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</si>
  <si>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</si>
  <si>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</si>
  <si>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</si>
  <si>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</si>
  <si>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</si>
  <si>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</si>
  <si>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</si>
  <si>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</si>
  <si>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</si>
  <si>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</si>
  <si>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</si>
  <si>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</si>
  <si>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</si>
  <si>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</si>
  <si>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</si>
  <si>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</si>
  <si>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</si>
  <si>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</si>
  <si>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</si>
  <si>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</si>
  <si>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</si>
  <si>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</si>
  <si>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</si>
  <si>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</si>
  <si>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</si>
  <si>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</si>
  <si>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</si>
  <si>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</si>
  <si>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</si>
  <si>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</si>
  <si>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</si>
  <si>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</si>
  <si>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</si>
  <si>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</si>
  <si>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</si>
  <si>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</si>
  <si>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</si>
  <si>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</si>
  <si>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</si>
  <si>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</si>
  <si>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</si>
  <si>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</si>
  <si>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</si>
  <si>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</si>
  <si>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</si>
  <si>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</si>
  <si>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</si>
  <si>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</si>
  <si>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</si>
  <si>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</si>
  <si>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</si>
  <si>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</si>
  <si>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</si>
  <si>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</si>
  <si>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</si>
  <si>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</si>
  <si>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</si>
  <si>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</si>
  <si>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</si>
  <si>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</si>
  <si>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</si>
  <si>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</si>
  <si>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</si>
  <si>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</si>
  <si>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</si>
  <si>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</si>
  <si>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</si>
  <si>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</si>
  <si>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</si>
  <si>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</si>
  <si>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</si>
  <si>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</si>
  <si>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</si>
  <si>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</si>
  <si>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</si>
  <si>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</si>
  <si>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</si>
  <si>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</si>
  <si>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</si>
  <si>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</si>
  <si>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</si>
  <si>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</si>
  <si>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</si>
  <si>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</si>
  <si>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</si>
  <si>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</si>
  <si>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</si>
  <si>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</si>
  <si>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</si>
  <si>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</si>
  <si>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</si>
  <si>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</si>
  <si>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</si>
  <si>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</si>
  <si>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</si>
  <si>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</si>
  <si>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</si>
  <si>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</si>
  <si>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</si>
  <si>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</si>
  <si>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</si>
  <si>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</si>
  <si>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</si>
  <si>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</si>
  <si>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</si>
  <si>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</si>
  <si>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</si>
  <si>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</si>
  <si>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</si>
  <si>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</si>
  <si>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</si>
  <si>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</si>
  <si>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</si>
  <si>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</si>
  <si>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</si>
  <si>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</si>
  <si>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</si>
  <si>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</si>
  <si>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</si>
  <si>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</si>
  <si>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</si>
  <si>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</si>
  <si>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</si>
  <si>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</si>
  <si>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</si>
  <si>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</si>
  <si>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</si>
  <si>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</si>
  <si>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</si>
  <si>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</si>
  <si>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</si>
  <si>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</si>
  <si>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</si>
  <si>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</si>
  <si>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</si>
  <si>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</si>
  <si>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</si>
  <si>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</si>
  <si>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</si>
  <si>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</si>
  <si>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</si>
  <si>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</si>
  <si>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</si>
  <si>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</si>
  <si>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</si>
  <si>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</si>
  <si>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</si>
  <si>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</si>
  <si>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</si>
  <si>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</si>
  <si>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</si>
  <si>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</si>
  <si>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</si>
  <si>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</si>
  <si>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</si>
  <si>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</si>
  <si>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</si>
  <si>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</si>
  <si>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</si>
  <si>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</si>
  <si>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</si>
  <si>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</si>
  <si>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</si>
  <si>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</si>
  <si>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</si>
  <si>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</si>
  <si>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</si>
  <si>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</si>
  <si>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</si>
  <si>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</si>
  <si>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</si>
  <si>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</si>
  <si>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</si>
  <si>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</si>
  <si>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</si>
  <si>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</si>
  <si>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</si>
  <si>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</si>
  <si>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</si>
  <si>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</si>
  <si>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</si>
  <si>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</si>
  <si>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</si>
  <si>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</si>
  <si>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</si>
  <si>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</si>
  <si>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</si>
  <si>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</si>
  <si>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</si>
  <si>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</si>
  <si>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</si>
  <si>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</si>
  <si>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</si>
  <si>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</si>
  <si>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</si>
  <si>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</si>
  <si>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</si>
  <si>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</si>
  <si>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</si>
  <si>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</si>
  <si>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</si>
  <si>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</si>
  <si>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</si>
  <si>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</si>
  <si>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</si>
  <si>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</si>
  <si>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</si>
  <si>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</si>
  <si>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</si>
  <si>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</si>
  <si>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</si>
  <si>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</si>
  <si>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</si>
  <si>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</si>
  <si>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</si>
  <si>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</si>
  <si>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</si>
  <si>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</si>
  <si>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</si>
  <si>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</si>
  <si>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</si>
  <si>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</si>
  <si>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</si>
  <si>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</si>
  <si>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</si>
  <si>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</si>
  <si>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</si>
  <si>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</si>
  <si>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</si>
  <si>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</si>
  <si>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</si>
  <si>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</si>
  <si>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</si>
  <si>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</si>
  <si>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</si>
  <si>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</si>
  <si>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</si>
  <si>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</si>
  <si>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</si>
  <si>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</si>
  <si>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</si>
  <si>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</si>
  <si>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</si>
  <si>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</si>
  <si>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</si>
  <si>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</si>
  <si>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</si>
  <si>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</si>
  <si>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</si>
  <si>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</si>
  <si>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</si>
  <si>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</si>
  <si>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</si>
  <si>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</si>
  <si>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</si>
  <si>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</si>
  <si>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</si>
  <si>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</si>
  <si>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</si>
  <si>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</si>
  <si>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</si>
  <si>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</si>
  <si>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</si>
  <si>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</si>
  <si>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</si>
  <si>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</si>
  <si>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</si>
  <si>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</si>
  <si>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</si>
  <si>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</si>
  <si>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</si>
  <si>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</si>
  <si>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</si>
  <si>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</si>
  <si>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</si>
  <si>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</si>
  <si>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</si>
  <si>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</si>
  <si>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</si>
  <si>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</si>
  <si>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</si>
  <si>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</si>
  <si>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</si>
  <si>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</si>
  <si>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</si>
  <si>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</si>
  <si>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</si>
  <si>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</si>
  <si>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</si>
  <si>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</si>
  <si>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</si>
  <si>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</si>
  <si>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</si>
  <si>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</si>
  <si>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</si>
  <si>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</si>
  <si>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</si>
  <si>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</si>
  <si>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</si>
  <si>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</si>
  <si>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</si>
  <si>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</si>
  <si>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</si>
  <si>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</si>
  <si>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</si>
  <si>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</si>
  <si>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</si>
  <si>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</si>
  <si>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</si>
  <si>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</si>
  <si>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</si>
  <si>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</si>
  <si>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</si>
  <si>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</si>
  <si>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</si>
  <si>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</si>
  <si>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</si>
  <si>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</si>
  <si>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</si>
  <si>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</si>
  <si>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</si>
  <si>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</si>
  <si>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</si>
  <si>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</si>
  <si>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</si>
  <si>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</si>
  <si>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</si>
  <si>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</si>
  <si>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</si>
  <si>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</si>
  <si>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</si>
  <si>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</si>
  <si>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</si>
  <si>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</si>
  <si>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</si>
  <si>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</si>
  <si>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</si>
  <si>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</si>
  <si>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</si>
  <si>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</si>
  <si>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</si>
  <si>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</si>
  <si>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</si>
  <si>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</si>
  <si>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</si>
  <si>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</si>
  <si>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</si>
  <si>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</si>
  <si>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</si>
  <si>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</si>
  <si>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</si>
  <si>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</si>
  <si>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</si>
  <si>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</si>
  <si>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</si>
  <si>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</si>
  <si>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</si>
  <si>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</si>
  <si>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</si>
  <si>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</si>
  <si>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</si>
  <si>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</si>
  <si>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</si>
  <si>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</si>
  <si>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</si>
  <si>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</si>
  <si>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</si>
  <si>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</si>
  <si>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</si>
  <si>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</si>
  <si>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</si>
  <si>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</si>
  <si>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</si>
  <si>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</si>
  <si>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</si>
  <si>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</si>
  <si>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</si>
  <si>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</si>
  <si>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</si>
  <si>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</si>
  <si>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</si>
  <si>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</si>
  <si>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</si>
  <si>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</si>
  <si>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</si>
  <si>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</si>
  <si>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</si>
  <si>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</si>
  <si>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</si>
  <si>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</si>
  <si>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</si>
  <si>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</si>
  <si>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</si>
  <si>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</si>
  <si>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</si>
  <si>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</si>
  <si>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</si>
  <si>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</si>
  <si>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</si>
  <si>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</si>
  <si>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</si>
  <si>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</si>
  <si>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</si>
  <si>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</si>
  <si>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</si>
  <si>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</si>
  <si>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</si>
  <si>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</si>
  <si>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</si>
  <si>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</si>
  <si>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</si>
  <si>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</si>
  <si>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</si>
  <si>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</si>
  <si>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</si>
  <si>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</si>
  <si>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</si>
  <si>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</si>
  <si>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</si>
  <si>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</si>
  <si>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</si>
  <si>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</si>
  <si>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</si>
  <si>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</si>
  <si>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</si>
  <si>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</si>
  <si>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</si>
  <si>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</si>
  <si>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</si>
  <si>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</si>
  <si>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</si>
  <si>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</si>
  <si>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</si>
  <si>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</si>
  <si>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</si>
  <si>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</si>
  <si>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</si>
  <si>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</si>
  <si>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</si>
  <si>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</si>
  <si>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</si>
  <si>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</si>
  <si>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</si>
  <si>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</si>
  <si>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</si>
  <si>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</si>
  <si>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</si>
  <si>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</si>
  <si>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</si>
  <si>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</si>
  <si>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</si>
  <si>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</si>
  <si>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</si>
  <si>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</si>
  <si>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</si>
  <si>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</si>
  <si>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</si>
  <si>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</si>
  <si>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</si>
  <si>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</si>
  <si>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</si>
  <si>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</si>
  <si>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</si>
  <si>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</si>
  <si>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</si>
  <si>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</si>
  <si>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</si>
  <si>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</si>
  <si>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</si>
  <si>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</si>
  <si>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</si>
  <si>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</si>
  <si>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</si>
  <si>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</si>
  <si>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</si>
  <si>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</si>
  <si>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</si>
  <si>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</si>
  <si>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</si>
  <si>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</si>
  <si>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</si>
  <si>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</si>
  <si>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</si>
  <si>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</si>
  <si>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</si>
  <si>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</si>
  <si>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</si>
  <si>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</si>
  <si>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</si>
  <si>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</si>
  <si>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</si>
  <si>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</si>
  <si>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</si>
  <si>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</si>
  <si>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</si>
  <si>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</si>
  <si>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</si>
  <si>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</si>
  <si>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</si>
  <si>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</si>
  <si>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</si>
  <si>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</si>
  <si>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</si>
  <si>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</si>
  <si>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</si>
  <si>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</si>
  <si>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</si>
  <si>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</si>
  <si>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</si>
  <si>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</si>
  <si>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</si>
  <si>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</si>
  <si>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</si>
  <si>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</si>
  <si>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</si>
  <si>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</si>
  <si>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</si>
  <si>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</si>
  <si>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</si>
  <si>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</si>
  <si>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</si>
  <si>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</si>
  <si>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</si>
  <si>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</si>
  <si>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</si>
  <si>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</si>
  <si>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</si>
  <si>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</si>
  <si>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</si>
  <si>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</si>
  <si>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</si>
  <si>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</si>
  <si>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</si>
  <si>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</si>
  <si>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</si>
  <si>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</si>
  <si>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</si>
  <si>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</si>
  <si>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</si>
  <si>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</si>
  <si>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</si>
  <si>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</si>
  <si>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</si>
  <si>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</si>
  <si>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</si>
  <si>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</si>
  <si>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</si>
  <si>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</si>
  <si>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</si>
  <si>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</si>
  <si>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</si>
  <si>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</si>
  <si>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</si>
  <si>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</si>
  <si>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</si>
  <si>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</si>
  <si>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</si>
  <si>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</si>
  <si>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</si>
  <si>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</si>
  <si>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</si>
  <si>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</si>
  <si>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</si>
  <si>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</si>
  <si>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</si>
  <si>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</si>
  <si>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</si>
  <si>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</si>
  <si>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</si>
  <si>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</si>
  <si>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</si>
  <si>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</si>
  <si>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</si>
  <si>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</si>
  <si>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</si>
  <si>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</si>
  <si>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</si>
  <si>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</si>
  <si>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</si>
  <si>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</si>
  <si>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</si>
  <si>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</si>
  <si>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</si>
  <si>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</si>
  <si>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</si>
  <si>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</si>
  <si>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</si>
  <si>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</si>
  <si>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</si>
  <si>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</si>
  <si>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</si>
  <si>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</si>
  <si>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</si>
  <si>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</si>
  <si>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</si>
  <si>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</si>
  <si>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</si>
  <si>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</si>
  <si>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</si>
  <si>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</si>
  <si>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</si>
  <si>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</si>
  <si>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</si>
  <si>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</si>
  <si>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</si>
  <si>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</si>
  <si>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</si>
  <si>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</si>
  <si>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</si>
  <si>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</si>
  <si>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</si>
  <si>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</si>
  <si>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</si>
  <si>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</si>
  <si>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</si>
  <si>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</si>
  <si>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</si>
  <si>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</si>
  <si>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</si>
  <si>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</si>
  <si>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</si>
  <si>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</si>
  <si>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</si>
  <si>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</si>
  <si>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</si>
  <si>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</si>
  <si>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</si>
  <si>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</si>
  <si>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</si>
  <si>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</si>
  <si>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</si>
  <si>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</si>
  <si>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</si>
  <si>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</si>
  <si>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</si>
  <si>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</si>
  <si>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</si>
  <si>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</si>
  <si>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</si>
  <si>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</si>
  <si>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</si>
  <si>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</si>
  <si>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</si>
  <si>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</si>
  <si>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</si>
  <si>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</si>
  <si>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</si>
  <si>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</si>
  <si>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</si>
  <si>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</si>
  <si>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</si>
  <si>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</si>
  <si>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</si>
  <si>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</si>
  <si>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</si>
  <si>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</si>
  <si>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</si>
  <si>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</si>
  <si>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</si>
  <si>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</si>
  <si>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</si>
  <si>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</si>
  <si>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</si>
  <si>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</si>
  <si>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</si>
  <si>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</si>
  <si>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</si>
  <si>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</si>
  <si>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</si>
  <si>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</si>
  <si>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</si>
  <si>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</si>
  <si>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</si>
  <si>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</si>
  <si>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</si>
  <si>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</si>
  <si>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</si>
  <si>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</si>
  <si>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</si>
  <si>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</si>
  <si>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</si>
  <si>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</si>
  <si>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</si>
  <si>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</si>
  <si>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</si>
  <si>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</si>
  <si>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</si>
  <si>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</si>
  <si>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</si>
  <si>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</si>
  <si>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</si>
  <si>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</si>
  <si>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</si>
  <si>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</si>
  <si>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</si>
  <si>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</si>
  <si>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</si>
  <si>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</si>
  <si>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</si>
  <si>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</si>
  <si>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</si>
  <si>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</si>
  <si>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</si>
  <si>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</si>
  <si>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</si>
  <si>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</si>
  <si>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</si>
  <si>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</si>
  <si>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</si>
  <si>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</si>
  <si>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</si>
  <si>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</si>
  <si>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</si>
  <si>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</si>
  <si>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</si>
  <si>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</si>
  <si>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</si>
  <si>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</si>
  <si>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</si>
  <si>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</si>
  <si>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</si>
  <si>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</si>
  <si>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</si>
  <si>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</si>
  <si>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</si>
  <si>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</si>
  <si>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</si>
  <si>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</si>
  <si>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</si>
  <si>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</si>
  <si>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</si>
  <si>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</si>
  <si>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</si>
  <si>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</si>
  <si>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</si>
  <si>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</si>
  <si>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</si>
  <si>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</si>
  <si>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</si>
  <si>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</si>
  <si>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</si>
  <si>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</si>
  <si>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</si>
  <si>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</si>
  <si>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</si>
  <si>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</si>
  <si>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</si>
  <si>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</si>
  <si>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</si>
  <si>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</si>
  <si>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</si>
  <si>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</si>
  <si>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</si>
  <si>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</si>
  <si>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</si>
  <si>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</si>
  <si>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</si>
  <si>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</si>
  <si>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</si>
  <si>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</si>
  <si>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</si>
  <si>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</si>
  <si>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</si>
  <si>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</si>
  <si>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</si>
  <si>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</si>
  <si>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</si>
  <si>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</si>
  <si>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</si>
  <si>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</si>
  <si>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</si>
  <si>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</si>
  <si>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</si>
  <si>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</si>
  <si>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</si>
  <si>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</si>
  <si>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</si>
  <si>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</si>
  <si>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</si>
  <si>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</si>
  <si>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</si>
  <si>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</si>
  <si>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</si>
  <si>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</si>
  <si>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</si>
  <si>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</si>
  <si>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</si>
  <si>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</si>
  <si>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</si>
  <si>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</si>
  <si>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</si>
  <si>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</si>
  <si>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</si>
  <si>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</si>
  <si>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</si>
  <si>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</si>
  <si>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</si>
  <si>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</si>
  <si>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</si>
  <si>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</si>
  <si>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</si>
  <si>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</si>
  <si>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</si>
  <si>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</si>
  <si>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</si>
  <si>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</si>
  <si>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</si>
  <si>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</si>
  <si>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</si>
  <si>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</si>
  <si>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</si>
  <si>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</si>
  <si>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</si>
  <si>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</si>
  <si>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</si>
  <si>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</si>
  <si>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</si>
  <si>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</si>
  <si>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</si>
  <si>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</si>
  <si>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</si>
  <si>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</si>
  <si>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</si>
  <si>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</si>
  <si>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</si>
  <si>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</si>
  <si>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</si>
  <si>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</si>
  <si>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</si>
  <si>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</si>
  <si>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</si>
  <si>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</si>
  <si>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</si>
  <si>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</si>
  <si>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</si>
  <si>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</si>
  <si>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</si>
  <si>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</si>
  <si>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</si>
  <si>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</si>
  <si>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</si>
  <si>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</si>
  <si>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</si>
  <si>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</si>
  <si>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</si>
  <si>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</si>
  <si>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</si>
  <si>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</si>
  <si>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</si>
  <si>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</si>
  <si>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</si>
  <si>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</si>
  <si>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</si>
  <si>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</si>
  <si>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</si>
  <si>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</si>
  <si>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</si>
  <si>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</si>
  <si>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</si>
  <si>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</si>
  <si>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</si>
  <si>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</si>
  <si>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</si>
  <si>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</si>
  <si>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</si>
  <si>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</si>
  <si>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</si>
  <si>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</si>
  <si>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</si>
  <si>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</si>
  <si>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</si>
  <si>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</si>
  <si>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</si>
  <si>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</si>
  <si>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</si>
  <si>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</si>
  <si>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</si>
  <si>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</si>
  <si>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</si>
  <si>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</si>
  <si>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</si>
  <si>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</si>
  <si>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</si>
  <si>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</si>
  <si>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</si>
  <si>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</si>
  <si>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</si>
  <si>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</si>
  <si>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</si>
  <si>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</si>
  <si>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</si>
  <si>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</si>
  <si>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</si>
  <si>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</si>
  <si>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</si>
  <si>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</si>
  <si>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</si>
  <si>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</si>
  <si>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</si>
  <si>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</si>
  <si>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</si>
  <si>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</si>
  <si>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</si>
  <si>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</si>
  <si>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</si>
  <si>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</si>
  <si>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</si>
  <si>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</si>
  <si>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</si>
  <si>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</si>
  <si>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</si>
  <si>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</si>
  <si>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</si>
  <si>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</si>
  <si>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</si>
  <si>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</si>
  <si>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</si>
  <si>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</si>
  <si>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</si>
  <si>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</si>
  <si>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</si>
  <si>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</si>
  <si>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</si>
  <si>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</si>
  <si>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</si>
  <si>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</si>
  <si>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</si>
  <si>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</si>
  <si>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</si>
  <si>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</si>
  <si>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</si>
  <si>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</si>
  <si>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</si>
  <si>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</si>
  <si>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</si>
  <si>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</si>
  <si>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</si>
  <si>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</si>
  <si>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</si>
  <si>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</si>
  <si>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</si>
  <si>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</si>
  <si>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</si>
  <si>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</si>
  <si>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</si>
  <si>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</si>
  <si>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</si>
  <si>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</si>
  <si>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</si>
  <si>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</si>
  <si>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</si>
  <si>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</si>
  <si>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</si>
  <si>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</si>
  <si>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</si>
  <si>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</si>
  <si>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</si>
  <si>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</si>
  <si>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</si>
  <si>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</si>
  <si>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</si>
  <si>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</si>
  <si>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</si>
  <si>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</si>
  <si>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</si>
  <si>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</si>
  <si>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</si>
  <si>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</si>
  <si>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</si>
  <si>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</si>
  <si>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</si>
  <si>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</si>
  <si>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</si>
  <si>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</si>
  <si>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</si>
  <si>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</si>
  <si>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</si>
  <si>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</si>
  <si>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</si>
  <si>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</si>
  <si>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</si>
  <si>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</si>
  <si>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</si>
  <si>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</si>
  <si>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</si>
  <si>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</si>
  <si>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</si>
  <si>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</si>
  <si>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</si>
  <si>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</si>
  <si>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</si>
  <si>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</si>
  <si>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</si>
  <si>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</si>
  <si>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</si>
  <si>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</si>
  <si>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</si>
  <si>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</si>
  <si>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</si>
  <si>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</si>
  <si>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</si>
  <si>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</si>
  <si>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</si>
  <si>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</si>
  <si>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</si>
  <si>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</si>
  <si>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</si>
  <si>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</si>
  <si>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</si>
  <si>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</si>
  <si>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</si>
  <si>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</si>
  <si>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</si>
  <si>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</si>
  <si>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</si>
  <si>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</si>
  <si>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</si>
  <si>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</si>
  <si>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</si>
  <si>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</si>
  <si>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</si>
  <si>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</si>
  <si>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</si>
  <si>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</si>
  <si>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</si>
  <si>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</si>
  <si>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</si>
  <si>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</si>
  <si>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</si>
  <si>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</si>
  <si>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</si>
  <si>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</si>
  <si>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</si>
  <si>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</si>
  <si>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</si>
  <si>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</si>
  <si>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</si>
  <si>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</si>
  <si>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</si>
  <si>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</si>
  <si>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</si>
  <si>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</si>
  <si>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</si>
  <si>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</si>
  <si>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</si>
  <si>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</si>
  <si>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</si>
  <si>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</si>
  <si>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</si>
  <si>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</si>
  <si>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</si>
  <si>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</si>
  <si>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</si>
  <si>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</si>
  <si>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</si>
  <si>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</si>
  <si>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</si>
  <si>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</si>
  <si>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</si>
  <si>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</si>
  <si>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</si>
  <si>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</si>
  <si>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</si>
  <si>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</si>
  <si>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</si>
  <si>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</si>
  <si>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</si>
  <si>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</si>
  <si>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</si>
  <si>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</si>
  <si>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</si>
  <si>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</si>
  <si>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</si>
  <si>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</si>
  <si>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</si>
  <si>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</si>
  <si>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</si>
  <si>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</si>
  <si>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</si>
  <si>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</si>
  <si>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</si>
  <si>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</si>
  <si>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</si>
  <si>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</si>
  <si>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</si>
  <si>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</si>
  <si>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</si>
  <si>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</si>
  <si>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</si>
  <si>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</si>
  <si>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</si>
  <si>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</si>
  <si>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</si>
  <si>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</si>
  <si>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</si>
  <si>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</si>
  <si>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</si>
  <si>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</si>
  <si>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</si>
  <si>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</si>
  <si>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</si>
  <si>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</si>
  <si>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</si>
  <si>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</si>
  <si>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</si>
  <si>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</si>
  <si>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</si>
  <si>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</si>
  <si>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</si>
  <si>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</si>
  <si>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</si>
  <si>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</si>
  <si>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</si>
  <si>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</si>
  <si>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</si>
  <si>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</si>
  <si>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</si>
  <si>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</si>
  <si>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</si>
  <si>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</si>
  <si>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</si>
  <si>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</si>
  <si>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</si>
  <si>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</si>
  <si>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</si>
  <si>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</si>
  <si>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</si>
  <si>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</si>
  <si>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</si>
  <si>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</si>
  <si>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</si>
  <si>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</si>
  <si>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</si>
  <si>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</si>
  <si>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</si>
  <si>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</si>
  <si>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</si>
  <si>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</si>
  <si>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</si>
  <si>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</si>
  <si>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</si>
  <si>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</si>
  <si>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</si>
  <si>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</si>
  <si>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</si>
  <si>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</si>
  <si>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</si>
  <si>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</si>
  <si>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</si>
  <si>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</si>
  <si>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</si>
  <si>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</si>
  <si>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</si>
  <si>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</si>
  <si>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</si>
  <si>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</si>
  <si>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</si>
  <si>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</si>
  <si>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</si>
  <si>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</si>
  <si>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</si>
  <si>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</si>
  <si>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</si>
  <si>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</si>
  <si>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</si>
  <si>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</si>
  <si>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</si>
  <si>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</si>
  <si>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</si>
  <si>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</si>
  <si>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</si>
  <si>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</si>
  <si>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</si>
  <si>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</si>
  <si>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</si>
  <si>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</si>
  <si>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</si>
  <si>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</si>
  <si>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</si>
  <si>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</si>
  <si>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</si>
  <si>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</si>
  <si>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</si>
  <si>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</si>
  <si>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</si>
  <si>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</si>
  <si>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</si>
  <si>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</si>
  <si>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</si>
  <si>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</si>
  <si>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</si>
  <si>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</si>
  <si>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</si>
  <si>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</si>
  <si>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</si>
  <si>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</si>
  <si>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</si>
  <si>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</si>
  <si>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</si>
  <si>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</si>
  <si>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</si>
  <si>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</si>
  <si>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</si>
  <si>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</si>
  <si>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</si>
  <si>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</si>
  <si>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</si>
  <si>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</si>
  <si>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</si>
  <si>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</si>
  <si>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</si>
  <si>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</si>
  <si>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</si>
  <si>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</si>
  <si>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</si>
  <si>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</si>
  <si>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</si>
  <si>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</si>
  <si>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</si>
  <si>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</si>
  <si>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</si>
  <si>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</si>
  <si>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</si>
  <si>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</si>
  <si>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</si>
  <si>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</si>
  <si>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</si>
  <si>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</si>
  <si>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</si>
  <si>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</si>
  <si>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</si>
  <si>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</si>
  <si>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</si>
  <si>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</si>
  <si>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</si>
  <si>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</si>
  <si>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</si>
  <si>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</si>
  <si>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</si>
  <si>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</si>
  <si>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</si>
  <si>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</si>
  <si>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</si>
  <si>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</si>
  <si>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</si>
  <si>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</si>
  <si>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</si>
  <si>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</si>
  <si>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</si>
  <si>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</si>
  <si>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</si>
  <si>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</si>
  <si>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</si>
  <si>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</si>
  <si>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</si>
  <si>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</si>
  <si>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</si>
  <si>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</si>
  <si>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</si>
  <si>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</si>
  <si>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</si>
  <si>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</si>
  <si>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</si>
  <si>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</si>
  <si>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</si>
  <si>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</si>
  <si>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</si>
  <si>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</si>
  <si>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</si>
  <si>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</si>
  <si>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</si>
  <si>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</si>
  <si>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</si>
  <si>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</si>
  <si>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</si>
  <si>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</si>
  <si>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</si>
  <si>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</si>
  <si>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</si>
  <si>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</si>
  <si>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</si>
  <si>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</si>
  <si>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</si>
  <si>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</si>
  <si>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</si>
  <si>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</si>
  <si>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</si>
  <si>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</si>
  <si>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</si>
  <si>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</si>
  <si>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</si>
  <si>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</si>
  <si>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</si>
  <si>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</si>
  <si>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</si>
  <si>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</si>
  <si>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</si>
  <si>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</si>
  <si>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</si>
  <si>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</si>
  <si>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</si>
  <si>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</si>
  <si>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</si>
  <si>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</si>
  <si>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</si>
  <si>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</si>
  <si>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</si>
  <si>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</si>
  <si>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</si>
  <si>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</si>
  <si>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</si>
  <si>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</si>
  <si>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</si>
  <si>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</si>
  <si>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</si>
  <si>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</si>
  <si>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</si>
  <si>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</si>
  <si>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</si>
  <si>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</si>
  <si>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</si>
  <si>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</si>
  <si>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</si>
  <si>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</si>
  <si>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</si>
  <si>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</si>
  <si>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</si>
  <si>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</si>
  <si>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</si>
  <si>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</si>
  <si>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</si>
  <si>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</si>
  <si>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</si>
  <si>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</si>
  <si>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</si>
  <si>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</si>
  <si>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</si>
  <si>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</si>
  <si>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</si>
  <si>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</si>
  <si>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</si>
  <si>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</si>
  <si>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</si>
  <si>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</si>
  <si>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</si>
  <si>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</si>
  <si>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</si>
  <si>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</si>
  <si>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</si>
  <si>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</si>
  <si>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</si>
  <si>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</si>
  <si>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</si>
  <si>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</si>
  <si>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</si>
  <si>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</si>
  <si>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</si>
  <si>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</si>
  <si>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</si>
  <si>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</si>
  <si>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</si>
  <si>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</si>
  <si>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</si>
  <si>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</si>
  <si>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</si>
  <si>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</si>
  <si>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</si>
  <si>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</si>
  <si>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</si>
  <si>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</si>
  <si>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</si>
  <si>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</si>
  <si>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</si>
  <si>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</si>
  <si>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</si>
  <si>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</si>
  <si>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</si>
  <si>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</si>
  <si>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</si>
  <si>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</si>
  <si>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</si>
  <si>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</si>
  <si>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</si>
  <si>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</si>
  <si>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</si>
  <si>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</si>
  <si>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</si>
  <si>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</si>
  <si>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</si>
  <si>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</si>
  <si>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</si>
  <si>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</si>
  <si>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</si>
  <si>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</si>
  <si>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</si>
  <si>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</si>
  <si>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</si>
  <si>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</si>
  <si>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</si>
  <si>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</si>
  <si>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</si>
  <si>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</si>
  <si>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</si>
  <si>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</si>
  <si>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</si>
  <si>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</si>
  <si>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</si>
  <si>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</si>
  <si>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</si>
  <si>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</si>
  <si>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</si>
  <si>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</si>
  <si>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</si>
  <si>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</si>
  <si>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</si>
  <si>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</si>
  <si>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</si>
  <si>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</si>
  <si>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</si>
  <si>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</si>
  <si>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</si>
  <si>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</si>
  <si>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</si>
  <si>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</si>
  <si>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</si>
  <si>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</si>
  <si>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</si>
  <si>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</si>
  <si>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</si>
  <si>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</si>
  <si>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</si>
  <si>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</si>
  <si>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</si>
  <si>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</si>
  <si>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</si>
  <si>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</si>
  <si>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</si>
  <si>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</si>
  <si>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</si>
  <si>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</si>
  <si>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</si>
  <si>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</si>
  <si>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</si>
  <si>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</si>
  <si>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</si>
  <si>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</si>
  <si>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</si>
  <si>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</si>
  <si>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</si>
  <si>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</si>
  <si>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</si>
  <si>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</si>
  <si>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</si>
  <si>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</si>
  <si>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</si>
  <si>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</si>
  <si>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</si>
  <si>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</si>
  <si>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</si>
  <si>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</si>
  <si>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</si>
  <si>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</si>
  <si>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</si>
  <si>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</si>
  <si>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</si>
  <si>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</si>
  <si>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</si>
  <si>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</si>
  <si>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</si>
  <si>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</si>
  <si>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</si>
  <si>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</si>
  <si>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</si>
  <si>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</si>
  <si>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</si>
  <si>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</si>
  <si>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</si>
  <si>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</si>
  <si>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</si>
  <si>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</si>
  <si>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</si>
  <si>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</si>
  <si>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</si>
  <si>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</si>
  <si>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</si>
  <si>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</si>
  <si>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</si>
  <si>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</si>
  <si>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</si>
  <si>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</si>
  <si>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</si>
  <si>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</si>
  <si>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</si>
  <si>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</si>
  <si>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</si>
  <si>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</si>
  <si>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</si>
  <si>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</si>
  <si>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</si>
  <si>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</si>
  <si>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</si>
  <si>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</si>
  <si>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</si>
  <si>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</si>
  <si>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</si>
  <si>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</si>
  <si>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</si>
  <si>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</si>
  <si>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</si>
  <si>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</si>
  <si>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</si>
  <si>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</si>
  <si>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</si>
  <si>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</si>
  <si>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</si>
  <si>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</si>
  <si>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</si>
  <si>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</si>
  <si>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</si>
  <si>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</si>
  <si>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</si>
  <si>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</si>
  <si>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</si>
  <si>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</si>
  <si>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</si>
  <si>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</si>
  <si>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</si>
  <si>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</si>
  <si>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</si>
  <si>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</si>
  <si>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</si>
  <si>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</si>
  <si>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</si>
  <si>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</si>
  <si>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</si>
  <si>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</si>
  <si>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</si>
  <si>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</si>
  <si>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</si>
  <si>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</si>
  <si>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</si>
  <si>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</si>
  <si>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</si>
  <si>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</si>
  <si>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</si>
  <si>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</si>
  <si>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</si>
  <si>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</si>
  <si>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</si>
  <si>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</si>
  <si>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</si>
  <si>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</si>
  <si>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</si>
  <si>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</si>
  <si>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</si>
  <si>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</si>
  <si>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</si>
  <si>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</si>
  <si>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</si>
  <si>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</si>
  <si>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</si>
  <si>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</si>
  <si>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</si>
  <si>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</si>
  <si>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</si>
  <si>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</si>
  <si>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</si>
  <si>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</si>
  <si>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</si>
  <si>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</si>
  <si>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</si>
  <si>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</si>
  <si>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</si>
  <si>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</si>
  <si>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</si>
  <si>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</si>
  <si>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</si>
  <si>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</si>
  <si>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</si>
  <si>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</si>
  <si>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</si>
  <si>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</si>
  <si>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</si>
  <si>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</si>
  <si>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</si>
  <si>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</si>
  <si>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</si>
  <si>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</si>
  <si>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</si>
  <si>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</si>
  <si>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</si>
  <si>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</si>
  <si>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</si>
  <si>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</si>
  <si>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</si>
  <si>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</si>
  <si>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</si>
  <si>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</si>
  <si>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</si>
  <si>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</si>
  <si>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</si>
  <si>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</si>
  <si>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</si>
  <si>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</si>
  <si>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</si>
  <si>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</si>
  <si>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</si>
  <si>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</si>
  <si>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</si>
  <si>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</si>
  <si>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</si>
  <si>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</si>
  <si>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</si>
  <si>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</si>
  <si>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</si>
  <si>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</si>
  <si>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</si>
  <si>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</si>
  <si>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</si>
  <si>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</si>
  <si>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</si>
  <si>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</si>
  <si>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</si>
  <si>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</si>
  <si>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</si>
  <si>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</si>
  <si>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</si>
  <si>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</si>
  <si>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</si>
  <si>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</si>
  <si>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</si>
  <si>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</si>
  <si>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</si>
  <si>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</si>
  <si>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</si>
  <si>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</si>
  <si>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</si>
  <si>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</si>
  <si>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</si>
  <si>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</si>
  <si>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</si>
  <si>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</si>
  <si>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</si>
  <si>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</si>
  <si>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</si>
  <si>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</si>
  <si>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</si>
  <si>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</si>
  <si>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</si>
  <si>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</si>
  <si>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</si>
  <si>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</si>
  <si>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</si>
  <si>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</si>
  <si>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</si>
  <si>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</si>
  <si>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</si>
  <si>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</si>
  <si>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</si>
  <si>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</si>
  <si>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</si>
  <si>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</si>
  <si>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</si>
  <si>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</si>
  <si>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</si>
  <si>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</si>
  <si>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</si>
  <si>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</si>
  <si>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</si>
  <si>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</si>
  <si>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</si>
  <si>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</si>
  <si>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</si>
  <si>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</si>
  <si>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</si>
  <si>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</si>
  <si>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</si>
  <si>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</si>
  <si>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</si>
  <si>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</si>
  <si>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</si>
  <si>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</si>
  <si>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</si>
  <si>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</si>
  <si>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</si>
  <si>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</si>
  <si>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</si>
  <si>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</si>
  <si>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</si>
  <si>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</si>
  <si>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</si>
  <si>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</si>
  <si>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</si>
  <si>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</si>
  <si>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</si>
  <si>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</si>
  <si>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</si>
  <si>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</si>
  <si>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</si>
  <si>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</si>
  <si>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</si>
  <si>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</si>
  <si>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</si>
  <si>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</si>
  <si>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</si>
  <si>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</si>
  <si>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</si>
  <si>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</si>
  <si>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</si>
  <si>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</si>
  <si>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</si>
  <si>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</si>
  <si>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</si>
  <si>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</si>
  <si>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</si>
  <si>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</si>
  <si>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</si>
  <si>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</si>
  <si>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</si>
  <si>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</si>
  <si>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</si>
  <si>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</si>
  <si>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</si>
  <si>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</si>
  <si>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</si>
  <si>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</si>
  <si>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</si>
  <si>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</si>
  <si>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</si>
  <si>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</si>
  <si>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</si>
  <si>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</si>
  <si>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</si>
  <si>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</si>
  <si>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</si>
  <si>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</si>
  <si>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</si>
  <si>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</si>
  <si>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</si>
  <si>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</si>
  <si>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</si>
  <si>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</si>
  <si>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</si>
  <si>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</si>
  <si>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</si>
  <si>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</si>
  <si>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</si>
  <si>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</si>
  <si>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</si>
  <si>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</si>
  <si>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</si>
  <si>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</si>
  <si>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</si>
  <si>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</si>
  <si>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</si>
  <si>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</si>
  <si>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</si>
  <si>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</si>
  <si>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</si>
  <si>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</si>
  <si>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</si>
  <si>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</si>
  <si>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</si>
  <si>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</si>
  <si>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</si>
  <si>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</si>
  <si>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</si>
  <si>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</si>
  <si>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</si>
  <si>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</si>
  <si>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</si>
  <si>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</si>
  <si>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</si>
  <si>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</si>
  <si>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</si>
  <si>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</si>
  <si>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</si>
  <si>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</si>
  <si>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</si>
  <si>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</si>
  <si>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</si>
  <si>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</si>
  <si>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</si>
  <si>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</si>
  <si>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</si>
  <si>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</si>
  <si>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</si>
  <si>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</si>
  <si>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</si>
  <si>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</si>
  <si>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</si>
  <si>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</si>
  <si>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</si>
  <si>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</si>
  <si>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</si>
  <si>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</si>
  <si>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</si>
  <si>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</si>
  <si>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</si>
  <si>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</si>
  <si>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</si>
  <si>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</si>
  <si>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</si>
  <si>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</si>
  <si>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</si>
  <si>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</si>
  <si>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</si>
  <si>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</si>
  <si>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</si>
  <si>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</si>
  <si>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</si>
  <si>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</si>
  <si>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</si>
  <si>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</si>
  <si>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</si>
  <si>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</si>
  <si>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</si>
  <si>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</si>
  <si>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</si>
  <si>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</si>
  <si>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</si>
  <si>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</si>
  <si>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</si>
  <si>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</si>
  <si>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</si>
  <si>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</si>
  <si>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</si>
  <si>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</si>
  <si>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</si>
  <si>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</si>
  <si>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</si>
  <si>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</si>
  <si>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</si>
  <si>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</si>
  <si>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</si>
  <si>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</si>
  <si>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</si>
  <si>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</si>
  <si>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</si>
  <si>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</si>
  <si>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</si>
  <si>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</si>
  <si>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</si>
  <si>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</si>
  <si>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</si>
  <si>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</si>
  <si>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</si>
  <si>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</si>
  <si>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</si>
  <si>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</si>
  <si>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</si>
  <si>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</si>
  <si>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</si>
  <si>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</si>
  <si>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</si>
  <si>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</si>
  <si>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</si>
  <si>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</si>
  <si>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</si>
  <si>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</si>
  <si>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</si>
  <si>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</si>
  <si>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</si>
  <si>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</si>
  <si>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</si>
  <si>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</si>
  <si>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</si>
  <si>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</si>
  <si>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</si>
  <si>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</si>
  <si>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</si>
  <si>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</si>
  <si>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</si>
  <si>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</si>
  <si>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</si>
  <si>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</si>
  <si>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</si>
  <si>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</si>
  <si>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</si>
  <si>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</si>
  <si>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</si>
  <si>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</si>
  <si>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</si>
  <si>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</si>
  <si>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</si>
  <si>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</si>
  <si>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</si>
  <si>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</si>
  <si>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</si>
  <si>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</si>
  <si>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</si>
  <si>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</si>
  <si>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</si>
  <si>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</si>
  <si>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</si>
  <si>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</si>
  <si>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</si>
  <si>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</si>
  <si>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</si>
  <si>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</si>
  <si>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</si>
  <si>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</si>
  <si>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</si>
  <si>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</si>
  <si>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</si>
  <si>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</si>
  <si>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</si>
  <si>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</si>
  <si>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</si>
  <si>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</si>
  <si>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</si>
  <si>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</si>
  <si>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</si>
  <si>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</si>
  <si>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</si>
  <si>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</si>
  <si>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</si>
  <si>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</si>
  <si>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</si>
  <si>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</si>
  <si>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</si>
  <si>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</si>
  <si>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</si>
  <si>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</si>
  <si>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</si>
  <si>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</si>
  <si>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</si>
  <si>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</si>
  <si>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</si>
  <si>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</si>
  <si>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</si>
  <si>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</si>
  <si>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</si>
  <si>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</si>
  <si>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</si>
  <si>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</si>
  <si>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</si>
  <si>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</si>
  <si>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</si>
  <si>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</si>
  <si>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</si>
  <si>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</si>
  <si>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</si>
  <si>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</si>
  <si>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</si>
  <si>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</si>
  <si>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</si>
  <si>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</si>
  <si>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</si>
  <si>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</si>
  <si>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</si>
  <si>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</si>
  <si>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</si>
  <si>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</si>
  <si>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</si>
  <si>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</si>
  <si>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</si>
  <si>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</si>
  <si>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</si>
  <si>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</si>
  <si>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</si>
  <si>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</si>
  <si>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</si>
  <si>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</si>
  <si>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</si>
  <si>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</si>
  <si>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</si>
  <si>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</si>
  <si>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</si>
  <si>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</si>
  <si>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</si>
  <si>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</si>
  <si>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</si>
  <si>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</si>
  <si>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</si>
  <si>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</si>
  <si>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</si>
  <si>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</si>
  <si>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</si>
  <si>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</si>
  <si>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</si>
  <si>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</si>
  <si>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</si>
  <si>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</si>
  <si>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</si>
  <si>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</si>
  <si>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</si>
  <si>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</si>
  <si>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</si>
  <si>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</si>
  <si>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</si>
  <si>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</si>
  <si>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</si>
  <si>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</si>
  <si>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</si>
  <si>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</si>
  <si>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</si>
  <si>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</si>
  <si>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</si>
  <si>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</si>
  <si>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</si>
  <si>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</si>
  <si>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</si>
  <si>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</si>
  <si>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</si>
  <si>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</si>
  <si>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</si>
  <si>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</si>
  <si>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</si>
  <si>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</si>
  <si>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</si>
  <si>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</si>
  <si>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</si>
  <si>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</si>
  <si>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</si>
  <si>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</si>
  <si>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</si>
  <si>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</si>
  <si>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</si>
  <si>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</si>
  <si>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</si>
  <si>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</si>
  <si>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</si>
  <si>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</si>
  <si>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</si>
  <si>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</si>
  <si>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</si>
  <si>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</si>
  <si>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</si>
  <si>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</si>
  <si>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</si>
  <si>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</si>
  <si>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</si>
  <si>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</si>
  <si>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</si>
  <si>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</si>
  <si>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</si>
  <si>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</si>
  <si>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</si>
  <si>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</si>
  <si>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</si>
  <si>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</si>
  <si>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</si>
  <si>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</si>
  <si>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</si>
  <si>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</si>
  <si>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</si>
  <si>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</si>
  <si>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</si>
  <si>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</si>
  <si>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</si>
  <si>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</si>
  <si>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</si>
  <si>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</si>
  <si>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</si>
  <si>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</si>
  <si>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</si>
  <si>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</si>
  <si>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</si>
  <si>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</si>
  <si>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</si>
  <si>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</si>
  <si>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</si>
  <si>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</si>
  <si>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</si>
  <si>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</si>
  <si>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</si>
  <si>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</si>
  <si>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</si>
  <si>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</si>
  <si>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</si>
  <si>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</si>
  <si>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</si>
  <si>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</si>
  <si>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</si>
  <si>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</si>
  <si>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</si>
  <si>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</si>
  <si>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</si>
  <si>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</si>
  <si>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</si>
  <si>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</si>
  <si>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</si>
  <si>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</si>
  <si>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</si>
  <si>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</si>
  <si>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</si>
  <si>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</si>
  <si>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</si>
  <si>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</si>
  <si>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</si>
  <si>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</si>
  <si>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</si>
  <si>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</si>
  <si>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</si>
  <si>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</si>
  <si>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</si>
  <si>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</si>
  <si>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</si>
  <si>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</si>
  <si>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</si>
  <si>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</si>
  <si>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</si>
  <si>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</si>
  <si>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</si>
  <si>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</si>
  <si>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</si>
  <si>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</si>
  <si>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</si>
  <si>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</si>
  <si>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</si>
  <si>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</si>
  <si>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</si>
  <si>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</si>
  <si>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</si>
  <si>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</si>
  <si>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</si>
  <si>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</si>
  <si>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</si>
  <si>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</si>
  <si>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</si>
  <si>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</si>
  <si>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</si>
  <si>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</si>
  <si>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</si>
  <si>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</si>
  <si>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</si>
  <si>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</si>
  <si>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</si>
  <si>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</si>
  <si>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</si>
  <si>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</si>
  <si>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</si>
  <si>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</si>
  <si>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</si>
  <si>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</si>
  <si>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</si>
  <si>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</si>
  <si>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</si>
  <si>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</si>
  <si>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</si>
  <si>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</si>
  <si>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</si>
  <si>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</si>
  <si>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</si>
  <si>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</si>
  <si>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</si>
  <si>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</si>
  <si>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</si>
  <si>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</si>
  <si>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</si>
  <si>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</si>
  <si>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</si>
  <si>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</si>
  <si>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</si>
  <si>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</si>
  <si>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</si>
  <si>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</si>
  <si>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</si>
  <si>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</si>
  <si>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</si>
  <si>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</si>
  <si>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</si>
  <si>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</si>
  <si>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</si>
  <si>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</si>
  <si>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</si>
  <si>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</si>
  <si>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</si>
  <si>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</si>
  <si>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</si>
  <si>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</si>
  <si>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</si>
  <si>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</si>
  <si>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</si>
  <si>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</si>
  <si>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</si>
  <si>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</si>
  <si>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</si>
  <si>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</si>
  <si>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</si>
  <si>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</si>
  <si>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</si>
  <si>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</si>
  <si>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</si>
  <si>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</si>
  <si>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</si>
  <si>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</si>
  <si>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</si>
  <si>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</si>
  <si>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</si>
  <si>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</si>
  <si>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</si>
  <si>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</si>
  <si>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</si>
  <si>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</si>
  <si>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</si>
  <si>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</si>
  <si>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</si>
  <si>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</si>
  <si>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</si>
  <si>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</si>
  <si>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</si>
  <si>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</si>
  <si>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</si>
  <si>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</si>
  <si>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</si>
  <si>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</si>
  <si>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</si>
  <si>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</si>
  <si>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</si>
  <si>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</si>
  <si>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</si>
  <si>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</si>
  <si>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</si>
  <si>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</si>
  <si>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</si>
  <si>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</si>
  <si>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</si>
  <si>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</si>
  <si>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</si>
  <si>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</si>
  <si>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</si>
  <si>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</si>
  <si>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</si>
  <si>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</si>
  <si>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</si>
  <si>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</si>
  <si>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</si>
  <si>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</si>
  <si>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</si>
  <si>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</si>
  <si>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</si>
  <si>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</si>
  <si>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</si>
  <si>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</si>
  <si>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</si>
  <si>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</si>
  <si>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</si>
  <si>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</si>
  <si>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</si>
  <si>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</si>
  <si>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</si>
  <si>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</si>
  <si>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</si>
  <si>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</si>
  <si>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</si>
  <si>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</si>
  <si>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</si>
  <si>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</si>
  <si>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</si>
  <si>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</si>
  <si>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</si>
  <si>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</si>
  <si>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</si>
  <si>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</si>
  <si>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</si>
  <si>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</si>
  <si>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</si>
  <si>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</si>
  <si>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</si>
  <si>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</si>
  <si>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</si>
  <si>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</si>
  <si>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</si>
  <si>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</si>
  <si>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</si>
  <si>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</si>
  <si>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</si>
  <si>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</si>
  <si>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</si>
  <si>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</si>
  <si>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</si>
  <si>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</si>
  <si>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</si>
  <si>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</si>
  <si>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</si>
  <si>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</si>
  <si>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</si>
  <si>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</si>
  <si>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</si>
  <si>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</si>
  <si>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</si>
  <si>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</si>
  <si>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</si>
  <si>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</si>
  <si>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</si>
  <si>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</si>
  <si>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</si>
  <si>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</si>
  <si>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</si>
  <si>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</si>
  <si>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</si>
  <si>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</si>
  <si>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</si>
  <si>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</si>
  <si>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</si>
  <si>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</si>
  <si>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</si>
  <si>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</si>
  <si>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</si>
  <si>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</si>
  <si>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</si>
  <si>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</si>
  <si>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</si>
  <si>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</si>
  <si>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</si>
  <si>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</si>
  <si>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</si>
  <si>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</si>
  <si>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</si>
  <si>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</si>
  <si>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</si>
  <si>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</si>
  <si>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</si>
  <si>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</si>
  <si>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</si>
  <si>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</si>
  <si>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</si>
  <si>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</si>
  <si>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</si>
  <si>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</si>
  <si>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</si>
  <si>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</si>
  <si>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</si>
  <si>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</si>
  <si>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</si>
  <si>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</si>
  <si>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</si>
  <si>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</si>
  <si>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</si>
  <si>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</si>
  <si>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</si>
  <si>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</si>
  <si>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</si>
  <si>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</si>
  <si>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</si>
  <si>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</si>
  <si>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</si>
  <si>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</si>
  <si>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</si>
  <si>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</si>
  <si>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</si>
  <si>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</si>
  <si>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</si>
  <si>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</si>
  <si>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</si>
  <si>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</si>
  <si>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</si>
  <si>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</si>
  <si>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</si>
  <si>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</si>
  <si>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</si>
  <si>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</si>
  <si>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</si>
  <si>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</si>
  <si>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</si>
  <si>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</si>
  <si>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</si>
  <si>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</si>
  <si>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</si>
  <si>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</si>
  <si>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</si>
  <si>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</si>
  <si>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</si>
  <si>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</si>
  <si>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</si>
  <si>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</si>
  <si>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</si>
  <si>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</si>
  <si>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</si>
  <si>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</si>
  <si>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</si>
  <si>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</si>
  <si>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</si>
  <si>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</si>
  <si>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</si>
  <si>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</si>
  <si>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</si>
  <si>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</si>
  <si>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</si>
  <si>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</si>
  <si>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</si>
  <si>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</si>
  <si>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</si>
  <si>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</si>
  <si>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</si>
  <si>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</si>
  <si>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</si>
  <si>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</si>
  <si>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</si>
  <si>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</si>
  <si>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</si>
  <si>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</si>
  <si>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</si>
  <si>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</si>
  <si>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</si>
  <si>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</si>
  <si>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</si>
  <si>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</si>
  <si>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</si>
  <si>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</si>
  <si>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</si>
  <si>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</si>
  <si>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</si>
  <si>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</si>
  <si>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</si>
  <si>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</si>
  <si>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</si>
  <si>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</si>
  <si>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</si>
  <si>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</si>
  <si>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</si>
  <si>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</si>
  <si>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</si>
  <si>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</si>
  <si>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</si>
  <si>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</si>
  <si>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</si>
  <si>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</si>
  <si>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</si>
  <si>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</si>
  <si>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</si>
  <si>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</si>
  <si>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</si>
  <si>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</si>
  <si>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</si>
  <si>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</si>
  <si>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</si>
  <si>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</si>
  <si>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</si>
  <si>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</si>
  <si>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</si>
  <si>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</si>
  <si>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</si>
  <si>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</si>
  <si>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</si>
  <si>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</si>
  <si>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</si>
  <si>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</si>
  <si>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</si>
  <si>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</si>
  <si>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</si>
  <si>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</si>
  <si>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</si>
  <si>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</si>
  <si>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</si>
  <si>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</si>
  <si>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</si>
  <si>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</si>
  <si>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</si>
  <si>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</si>
  <si>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</si>
  <si>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</si>
  <si>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</si>
  <si>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</si>
  <si>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</si>
  <si>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</si>
  <si>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</si>
  <si>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</si>
  <si>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</si>
  <si>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</si>
  <si>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</si>
  <si>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</si>
  <si>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</si>
  <si>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</si>
  <si>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</si>
  <si>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</si>
  <si>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</si>
  <si>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</si>
  <si>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</si>
  <si>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</si>
  <si>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</si>
  <si>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</si>
  <si>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</si>
  <si>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</si>
  <si>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</si>
  <si>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</si>
  <si>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</si>
  <si>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</si>
  <si>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</si>
  <si>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</si>
  <si>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</si>
  <si>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</si>
  <si>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</si>
  <si>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</si>
  <si>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</si>
  <si>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</si>
  <si>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</si>
  <si>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</si>
  <si>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</si>
  <si>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</si>
  <si>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</si>
  <si>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</si>
  <si>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</si>
  <si>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</si>
  <si>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</si>
  <si>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</si>
  <si>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</si>
  <si>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</si>
  <si>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</si>
  <si>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</si>
  <si>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</si>
  <si>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</si>
  <si>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</si>
  <si>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</si>
  <si>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</si>
  <si>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</si>
  <si>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</si>
  <si>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</si>
  <si>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</si>
  <si>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</si>
  <si>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</si>
  <si>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</si>
  <si>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</si>
  <si>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</si>
  <si>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</si>
  <si>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</si>
  <si>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</si>
  <si>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</si>
  <si>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</si>
  <si>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</si>
  <si>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</si>
  <si>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</si>
  <si>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</si>
  <si>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</si>
  <si>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</si>
  <si>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</si>
  <si>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</si>
  <si>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</si>
  <si>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</si>
  <si>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</si>
  <si>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</si>
  <si>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</si>
  <si>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</si>
  <si>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</si>
  <si>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</si>
  <si>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</si>
  <si>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</si>
  <si>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</si>
  <si>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</si>
  <si>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</si>
  <si>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</si>
  <si>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</si>
  <si>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</si>
  <si>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</si>
  <si>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</si>
  <si>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</si>
  <si>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</si>
  <si>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</si>
  <si>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</si>
  <si>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</si>
  <si>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</si>
  <si>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</si>
  <si>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</si>
  <si>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</si>
  <si>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</si>
  <si>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</si>
  <si>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</si>
  <si>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</si>
  <si>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</si>
  <si>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</si>
  <si>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</si>
  <si>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</si>
  <si>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</si>
  <si>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</si>
  <si>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</si>
  <si>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</si>
  <si>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</si>
  <si>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</si>
  <si>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</si>
  <si>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</si>
  <si>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</si>
  <si>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</si>
  <si>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</si>
  <si>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</si>
  <si>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</si>
  <si>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</si>
  <si>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</si>
  <si>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</si>
  <si>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</si>
  <si>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</si>
  <si>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</si>
  <si>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</si>
  <si>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</si>
  <si>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</si>
  <si>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</si>
  <si>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</si>
  <si>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</si>
  <si>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</si>
  <si>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</si>
  <si>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</si>
  <si>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</si>
  <si>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</si>
  <si>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</si>
  <si>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</si>
  <si>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</si>
  <si>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</si>
  <si>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</si>
  <si>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</si>
  <si>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</si>
  <si>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</si>
  <si>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</si>
  <si>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</si>
  <si>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</si>
  <si>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</si>
  <si>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</si>
  <si>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</si>
  <si>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</si>
  <si>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</si>
  <si>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</si>
  <si>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</si>
  <si>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</si>
  <si>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</si>
  <si>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</si>
  <si>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</si>
  <si>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</si>
  <si>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</si>
  <si>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</si>
  <si>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</si>
  <si>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</si>
  <si>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</si>
  <si>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</si>
  <si>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</si>
  <si>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</si>
  <si>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</si>
  <si>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</si>
  <si>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</si>
  <si>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</si>
  <si>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</si>
  <si>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</si>
  <si>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</si>
  <si>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</si>
  <si>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</si>
  <si>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</si>
  <si>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</si>
  <si>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</si>
  <si>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</si>
  <si>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</si>
  <si>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</si>
  <si>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</si>
  <si>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</si>
  <si>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</si>
  <si>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</si>
  <si>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</si>
  <si>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</si>
  <si>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</si>
  <si>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</si>
  <si>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</si>
  <si>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</si>
  <si>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</si>
  <si>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</si>
  <si>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</si>
  <si>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</si>
  <si>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</si>
  <si>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</si>
  <si>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</si>
  <si>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</si>
  <si>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</si>
  <si>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</si>
  <si>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</si>
  <si>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</si>
  <si>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</si>
  <si>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</si>
  <si>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</si>
  <si>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</si>
  <si>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</si>
  <si>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</si>
  <si>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</si>
  <si>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</si>
  <si>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</si>
  <si>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</si>
  <si>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</si>
  <si>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</si>
  <si>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</si>
  <si>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</si>
  <si>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</si>
  <si>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</si>
  <si>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</si>
  <si>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</si>
  <si>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</si>
  <si>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</si>
  <si>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</si>
  <si>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</si>
  <si>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</si>
  <si>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</si>
  <si>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</si>
  <si>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</si>
  <si>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</si>
  <si>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</si>
  <si>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</si>
  <si>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</si>
  <si>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</si>
  <si>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</si>
  <si>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</si>
  <si>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</si>
  <si>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</si>
  <si>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</si>
  <si>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</si>
  <si>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</si>
  <si>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</si>
  <si>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</si>
  <si>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</si>
  <si>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</si>
  <si>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</si>
  <si>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</si>
  <si>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</si>
  <si>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</si>
  <si>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</si>
  <si>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</si>
  <si>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</si>
  <si>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</si>
  <si>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</si>
  <si>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</si>
  <si>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</si>
  <si>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</si>
  <si>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</si>
  <si>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</si>
  <si>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</si>
  <si>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</si>
  <si>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</si>
  <si>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</si>
  <si>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</si>
  <si>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</si>
  <si>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</si>
  <si>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</si>
  <si>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</si>
  <si>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</si>
  <si>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</si>
  <si>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</si>
  <si>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</si>
  <si>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</si>
  <si>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</si>
  <si>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</si>
  <si>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</si>
  <si>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</si>
  <si>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</si>
  <si>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</si>
  <si>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</si>
  <si>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</si>
  <si>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</si>
  <si>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</si>
  <si>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</si>
  <si>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</si>
  <si>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</si>
  <si>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</si>
  <si>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</si>
  <si>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</si>
  <si>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</si>
  <si>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</si>
  <si>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</si>
  <si>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</si>
  <si>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</si>
  <si>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</si>
  <si>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</si>
  <si>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</si>
  <si>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</si>
  <si>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</si>
  <si>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</si>
  <si>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</si>
  <si>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</si>
  <si>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</si>
  <si>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</si>
  <si>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</si>
  <si>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</si>
  <si>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</si>
  <si>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</si>
  <si>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</si>
  <si>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</si>
  <si>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</si>
  <si>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</si>
  <si>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</si>
  <si>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</si>
  <si>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</si>
  <si>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</si>
  <si>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</si>
  <si>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</si>
  <si>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</si>
  <si>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</si>
  <si>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</si>
  <si>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</si>
  <si>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</si>
  <si>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</si>
  <si>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</si>
  <si>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</si>
  <si>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</si>
  <si>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</si>
  <si>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</si>
  <si>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</si>
  <si>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</si>
  <si>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</si>
  <si>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</si>
  <si>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</si>
  <si>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</si>
  <si>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</si>
  <si>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</si>
  <si>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</si>
  <si>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</si>
  <si>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</si>
  <si>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</si>
  <si>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</si>
  <si>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</si>
  <si>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</si>
  <si>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</si>
  <si>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</si>
  <si>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</si>
  <si>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</si>
  <si>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</si>
  <si>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</si>
  <si>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</si>
  <si>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</si>
  <si>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</si>
  <si>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</si>
  <si>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</si>
  <si>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</si>
  <si>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</si>
  <si>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</si>
  <si>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</si>
  <si>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</si>
  <si>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</si>
  <si>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</si>
  <si>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</si>
  <si>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</si>
  <si>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</si>
  <si>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</si>
  <si>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</si>
  <si>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</si>
  <si>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</si>
  <si>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</si>
  <si>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</si>
  <si>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</si>
  <si>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</si>
  <si>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</si>
  <si>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</si>
  <si>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</si>
  <si>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</si>
  <si>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</si>
  <si>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</si>
  <si>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</si>
  <si>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</si>
  <si>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</si>
  <si>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</si>
  <si>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</si>
  <si>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</si>
  <si>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</si>
  <si>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</si>
  <si>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</si>
  <si>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</si>
  <si>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</si>
  <si>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</si>
  <si>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</si>
  <si>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</si>
  <si>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</si>
  <si>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</si>
  <si>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</si>
  <si>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</si>
  <si>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</si>
  <si>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</si>
  <si>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</si>
  <si>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</si>
  <si>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</si>
  <si>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</si>
  <si>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</si>
  <si>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</si>
  <si>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</si>
  <si>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</si>
  <si>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</si>
  <si>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</si>
  <si>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</si>
  <si>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</si>
  <si>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</si>
  <si>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</si>
  <si>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</si>
  <si>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</si>
  <si>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</si>
  <si>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</si>
  <si>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</si>
  <si>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</si>
  <si>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</si>
  <si>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</si>
  <si>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</si>
  <si>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</si>
  <si>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</si>
  <si>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</si>
  <si>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</si>
  <si>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</si>
  <si>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</si>
  <si>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</si>
  <si>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</si>
  <si>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</si>
  <si>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</si>
  <si>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</si>
  <si>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</si>
  <si>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</si>
  <si>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</si>
  <si>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</si>
  <si>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</si>
  <si>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</si>
  <si>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</si>
  <si>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</si>
  <si>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</si>
  <si>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</si>
  <si>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</si>
  <si>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</si>
  <si>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</si>
  <si>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</si>
  <si>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</si>
  <si>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</si>
  <si>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</si>
  <si>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</si>
  <si>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</si>
  <si>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</si>
  <si>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</si>
  <si>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</si>
  <si>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</si>
  <si>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</si>
  <si>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</si>
  <si>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</si>
  <si>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</si>
  <si>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</si>
  <si>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</si>
  <si>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</si>
  <si>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</si>
  <si>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</si>
  <si>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</si>
  <si>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</si>
  <si>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</si>
  <si>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</si>
  <si>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</si>
  <si>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</si>
  <si>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</si>
  <si>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</si>
  <si>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</si>
  <si>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</si>
  <si>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</si>
  <si>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</si>
  <si>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</si>
  <si>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</si>
  <si>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</si>
  <si>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</si>
  <si>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</si>
  <si>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</si>
  <si>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</si>
  <si>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</si>
  <si>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</si>
  <si>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</si>
  <si>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</si>
  <si>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</si>
  <si>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</si>
  <si>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</si>
  <si>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</si>
  <si>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</si>
  <si>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</si>
  <si>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</si>
  <si>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</si>
  <si>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</si>
  <si>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</si>
  <si>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</si>
  <si>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</si>
  <si>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</si>
  <si>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</si>
  <si>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</si>
  <si>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</si>
  <si>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</si>
  <si>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</si>
  <si>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</si>
  <si>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</si>
  <si>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</si>
  <si>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</si>
  <si>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</si>
  <si>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</si>
  <si>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</si>
  <si>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</si>
  <si>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</si>
  <si>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</si>
  <si>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</si>
  <si>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</si>
  <si>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</si>
  <si>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</si>
  <si>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</si>
  <si>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</si>
  <si>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</si>
  <si>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</si>
  <si>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</si>
  <si>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</si>
  <si>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</si>
  <si>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</si>
  <si>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</si>
  <si>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</si>
  <si>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</si>
  <si>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</si>
  <si>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</si>
  <si>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</si>
  <si>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</si>
  <si>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</si>
  <si>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</si>
  <si>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</si>
  <si>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</si>
  <si>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</si>
  <si>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</si>
  <si>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</si>
  <si>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</si>
  <si>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</si>
  <si>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</si>
  <si>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</si>
  <si>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</si>
  <si>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</si>
  <si>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</si>
  <si>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</si>
  <si>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</si>
  <si>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</si>
  <si>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</si>
  <si>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</si>
  <si>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</si>
  <si>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</si>
  <si>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</si>
  <si>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</si>
  <si>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</si>
  <si>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</si>
  <si>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</si>
  <si>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</si>
  <si>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</si>
  <si>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</si>
  <si>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</si>
  <si>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</si>
  <si>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</si>
  <si>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</si>
  <si>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</si>
  <si>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</si>
  <si>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</si>
  <si>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</si>
  <si>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</si>
  <si>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</si>
  <si>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</si>
  <si>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</si>
  <si>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</si>
  <si>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</si>
  <si>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</si>
  <si>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</si>
  <si>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</si>
  <si>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</si>
  <si>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</si>
  <si>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</si>
  <si>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</si>
  <si>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</si>
  <si>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</si>
  <si>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</si>
  <si>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</si>
  <si>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</si>
  <si>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</si>
  <si>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</si>
  <si>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</si>
  <si>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</si>
  <si>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</si>
  <si>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</si>
  <si>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</si>
  <si>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</si>
  <si>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</si>
  <si>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</si>
  <si>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</si>
  <si>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</si>
  <si>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</si>
  <si>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</si>
  <si>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</si>
  <si>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</si>
  <si>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</si>
  <si>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</si>
  <si>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</si>
  <si>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</si>
  <si>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</si>
  <si>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</si>
  <si>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</si>
  <si>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</si>
  <si>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</si>
  <si>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</si>
  <si>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</si>
  <si>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</si>
  <si>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</si>
  <si>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</si>
  <si>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</si>
  <si>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</si>
  <si>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</si>
  <si>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</si>
  <si>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</si>
  <si>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</si>
  <si>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</si>
  <si>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</si>
  <si>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</si>
  <si>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</si>
  <si>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</si>
  <si>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</si>
  <si>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</si>
  <si>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</si>
  <si>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</si>
  <si>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</si>
  <si>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</si>
  <si>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</si>
  <si>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</si>
  <si>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</si>
  <si>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</si>
  <si>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</si>
  <si>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</si>
  <si>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</si>
  <si>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</si>
  <si>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</si>
  <si>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</si>
  <si>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</si>
  <si>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</si>
  <si>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</si>
  <si>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</si>
  <si>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</si>
  <si>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</si>
  <si>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</si>
  <si>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</si>
  <si>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</si>
  <si>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</si>
  <si>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</si>
  <si>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</si>
  <si>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</si>
  <si>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</si>
  <si>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</si>
  <si>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</si>
  <si>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</si>
  <si>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</si>
  <si>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</si>
  <si>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</si>
  <si>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</si>
  <si>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</si>
  <si>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</si>
  <si>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</si>
  <si>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</si>
  <si>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</si>
  <si>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</si>
  <si>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</si>
  <si>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</si>
  <si>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</si>
  <si>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</si>
  <si>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</si>
  <si>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</si>
  <si>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</si>
  <si>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</si>
  <si>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</si>
  <si>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</si>
  <si>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</si>
  <si>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</si>
  <si>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</si>
  <si>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</si>
  <si>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</si>
  <si>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</si>
  <si>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</si>
  <si>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</si>
  <si>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</si>
  <si>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</si>
  <si>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</si>
  <si>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</si>
  <si>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</si>
  <si>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</si>
  <si>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</si>
  <si>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</si>
  <si>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</si>
  <si>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</si>
  <si>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</si>
  <si>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</si>
  <si>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</si>
  <si>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</si>
  <si>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</si>
  <si>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</si>
  <si>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</si>
  <si>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</si>
  <si>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</si>
  <si>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</si>
  <si>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</si>
  <si>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</si>
  <si>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</si>
  <si>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</si>
  <si>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</si>
  <si>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</si>
  <si>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</si>
  <si>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</si>
  <si>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</si>
  <si>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</si>
  <si>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</si>
  <si>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</si>
  <si>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</si>
  <si>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</si>
  <si>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</si>
  <si>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</si>
  <si>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</si>
  <si>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</si>
  <si>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</si>
  <si>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</si>
  <si>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</si>
  <si>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</si>
  <si>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</si>
  <si>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</si>
  <si>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</si>
  <si>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</si>
  <si>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</si>
  <si>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</si>
  <si>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</si>
  <si>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</si>
  <si>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</si>
  <si>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</si>
  <si>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</si>
  <si>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</si>
  <si>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</si>
  <si>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</si>
  <si>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</si>
  <si>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</si>
  <si>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</si>
  <si>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</si>
  <si>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</si>
  <si>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</si>
  <si>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</si>
  <si>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</si>
  <si>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</si>
  <si>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</si>
  <si>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</si>
  <si>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</si>
  <si>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</si>
  <si>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</si>
  <si>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</si>
  <si>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</si>
  <si>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</si>
  <si>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</si>
  <si>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</si>
  <si>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</si>
  <si>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</si>
  <si>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</si>
  <si>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</si>
  <si>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</si>
  <si>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</si>
  <si>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</si>
  <si>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</si>
  <si>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</si>
  <si>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</si>
  <si>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</si>
  <si>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</si>
  <si>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</si>
  <si>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</si>
  <si>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</si>
  <si>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</si>
  <si>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</si>
  <si>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</si>
  <si>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</si>
  <si>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</si>
  <si>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</si>
  <si>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</si>
  <si>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</si>
  <si>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</si>
  <si>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</si>
  <si>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</si>
  <si>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</si>
  <si>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</si>
  <si>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</si>
  <si>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</si>
  <si>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</si>
  <si>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</si>
  <si>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</si>
  <si>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</si>
  <si>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</si>
  <si>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</si>
  <si>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</si>
  <si>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</si>
  <si>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</si>
  <si>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</si>
  <si>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</si>
  <si>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</si>
  <si>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</si>
  <si>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</si>
  <si>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</si>
  <si>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</si>
  <si>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</si>
  <si>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</si>
  <si>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</si>
  <si>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</si>
  <si>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</si>
  <si>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</si>
  <si>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</si>
  <si>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</si>
  <si>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</si>
  <si>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</si>
  <si>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</si>
  <si>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</si>
  <si>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</si>
  <si>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</si>
  <si>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</si>
  <si>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</si>
  <si>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</si>
  <si>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</si>
  <si>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</si>
  <si>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</si>
  <si>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</si>
  <si>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</si>
  <si>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</si>
  <si>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</si>
  <si>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</si>
  <si>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</si>
  <si>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</si>
  <si>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</si>
  <si>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</si>
  <si>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</si>
  <si>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</si>
  <si>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</si>
  <si>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</si>
  <si>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</si>
  <si>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</si>
  <si>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</si>
  <si>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</si>
  <si>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</si>
  <si>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</si>
  <si>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</si>
  <si>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</si>
  <si>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</si>
  <si>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</si>
  <si>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</si>
  <si>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</si>
  <si>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</si>
  <si>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</si>
  <si>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</si>
  <si>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</si>
  <si>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</si>
  <si>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</si>
  <si>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</si>
  <si>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</si>
  <si>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</si>
  <si>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</si>
  <si>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</si>
  <si>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</si>
  <si>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</si>
  <si>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</si>
  <si>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</si>
  <si>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</si>
  <si>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</si>
  <si>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</si>
  <si>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</si>
  <si>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</si>
  <si>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</si>
  <si>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</si>
  <si>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</si>
  <si>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</si>
  <si>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</si>
  <si>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</si>
  <si>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</si>
  <si>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</si>
  <si>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</si>
  <si>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</si>
  <si>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</si>
  <si>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</si>
  <si>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</si>
  <si>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</si>
  <si>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</si>
  <si>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</si>
  <si>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</si>
  <si>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</si>
  <si>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</si>
  <si>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</si>
  <si>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</si>
  <si>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</si>
  <si>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</si>
  <si>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</si>
  <si>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</si>
  <si>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</si>
  <si>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</si>
  <si>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</si>
  <si>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</si>
  <si>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</si>
  <si>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</si>
  <si>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</si>
  <si>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</si>
  <si>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</si>
  <si>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</si>
  <si>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</si>
  <si>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</si>
  <si>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</si>
  <si>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</si>
  <si>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</si>
  <si>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</si>
  <si>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</si>
  <si>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</si>
  <si>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</si>
  <si>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</si>
  <si>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</si>
  <si>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</si>
  <si>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</si>
  <si>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</si>
  <si>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</si>
  <si>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</si>
  <si>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</si>
  <si>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</si>
  <si>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</si>
  <si>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</si>
  <si>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</si>
  <si>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</si>
  <si>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</si>
  <si>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</si>
  <si>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</si>
  <si>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</si>
  <si>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</si>
  <si>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</si>
  <si>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</si>
  <si>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</si>
  <si>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</si>
  <si>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</si>
  <si>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</si>
  <si>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</si>
  <si>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</si>
  <si>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</si>
  <si>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</si>
  <si>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</si>
  <si>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</si>
  <si>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</si>
  <si>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</si>
  <si>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</si>
  <si>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</si>
  <si>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</si>
  <si>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</si>
  <si>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</si>
  <si>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</si>
  <si>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</si>
  <si>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</si>
  <si>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</si>
  <si>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</si>
  <si>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</si>
  <si>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</si>
  <si>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</si>
  <si>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</si>
  <si>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</si>
  <si>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</si>
  <si>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</si>
  <si>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</si>
  <si>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</si>
  <si>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</si>
  <si>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</si>
  <si>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</si>
  <si>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</si>
  <si>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</si>
  <si>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</si>
  <si>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</si>
  <si>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</si>
  <si>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</si>
  <si>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</si>
  <si>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</si>
  <si>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</si>
  <si>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</si>
  <si>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</si>
  <si>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</si>
  <si>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</si>
  <si>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</si>
  <si>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</si>
  <si>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</si>
  <si>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</si>
  <si>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</si>
  <si>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</si>
  <si>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</si>
  <si>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</si>
  <si>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</si>
  <si>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</si>
  <si>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</si>
  <si>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</si>
  <si>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</si>
  <si>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</si>
  <si>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</si>
  <si>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</si>
  <si>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</si>
  <si>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</si>
  <si>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</si>
  <si>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</si>
  <si>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</si>
  <si>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</si>
  <si>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</si>
  <si>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</si>
  <si>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</si>
  <si>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</si>
  <si>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</si>
  <si>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</si>
  <si>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</si>
  <si>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</si>
  <si>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</si>
  <si>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</si>
  <si>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</si>
  <si>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</si>
  <si>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</si>
  <si>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</si>
  <si>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</si>
  <si>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</si>
  <si>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</si>
  <si>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</si>
  <si>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</si>
  <si>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</si>
  <si>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</si>
  <si>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</si>
  <si>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</si>
  <si>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</si>
  <si>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</si>
  <si>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</si>
  <si>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</si>
  <si>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</si>
  <si>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</si>
  <si>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</si>
  <si>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</si>
  <si>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</si>
  <si>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</si>
  <si>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</si>
  <si>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</si>
  <si>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</si>
  <si>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</si>
  <si>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</si>
  <si>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</si>
  <si>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</si>
  <si>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</si>
  <si>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</si>
  <si>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</si>
  <si>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</si>
  <si>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</si>
  <si>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</si>
  <si>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</si>
  <si>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</si>
  <si>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</si>
  <si>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</si>
  <si>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</si>
  <si>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</si>
  <si>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</si>
  <si>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</si>
  <si>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</si>
  <si>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</si>
  <si>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</si>
  <si>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</si>
  <si>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</si>
  <si>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</si>
  <si>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</si>
  <si>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</si>
  <si>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</si>
  <si>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</si>
  <si>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</si>
  <si>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</si>
  <si>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</si>
  <si>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</si>
  <si>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</si>
  <si>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</si>
  <si>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</si>
  <si>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</si>
  <si>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</si>
  <si>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</si>
  <si>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</si>
  <si>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</si>
  <si>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</si>
  <si>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</si>
  <si>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</si>
  <si>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</si>
  <si>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</si>
  <si>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</si>
  <si>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</si>
  <si>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</si>
  <si>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</si>
  <si>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</si>
  <si>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</si>
  <si>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</si>
  <si>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</si>
  <si>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</si>
  <si>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</si>
  <si>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</si>
  <si>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</si>
  <si>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</si>
  <si>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</si>
  <si>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</si>
  <si>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</si>
  <si>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</si>
  <si>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</si>
  <si>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</si>
  <si>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</si>
  <si>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</si>
  <si>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</si>
  <si>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</si>
  <si>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</si>
  <si>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</si>
  <si>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</si>
  <si>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</si>
  <si>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</si>
  <si>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</si>
  <si>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</si>
  <si>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</si>
  <si>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</si>
  <si>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</si>
  <si>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</si>
  <si>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</si>
  <si>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</si>
  <si>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</si>
  <si>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</si>
  <si>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</si>
  <si>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</si>
  <si>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</si>
  <si>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</si>
  <si>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</si>
  <si>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</si>
  <si>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</si>
  <si>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</si>
  <si>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</si>
  <si>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</si>
  <si>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</si>
  <si>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</si>
  <si>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</si>
  <si>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</si>
  <si>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</si>
  <si>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</si>
  <si>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</si>
  <si>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</si>
  <si>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</si>
  <si>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</si>
  <si>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</si>
  <si>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</si>
  <si>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</si>
  <si>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</si>
  <si>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</si>
  <si>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</si>
  <si>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</si>
  <si>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</si>
  <si>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</si>
  <si>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</si>
  <si>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</si>
  <si>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</si>
  <si>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</si>
  <si>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</si>
  <si>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</si>
  <si>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</si>
  <si>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</si>
  <si>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</si>
  <si>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</si>
  <si>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</si>
  <si>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</si>
  <si>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</si>
  <si>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</si>
  <si>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</si>
  <si>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</si>
  <si>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</si>
  <si>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</si>
  <si>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</si>
  <si>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</si>
  <si>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</si>
  <si>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</si>
  <si>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</si>
  <si>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</si>
  <si>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</si>
  <si>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</si>
  <si>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</si>
  <si>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</si>
  <si>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</si>
  <si>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</si>
  <si>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</si>
  <si>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</si>
  <si>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</si>
  <si>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</si>
  <si>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</si>
  <si>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</si>
  <si>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</si>
  <si>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</si>
  <si>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</si>
  <si>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</si>
  <si>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</si>
  <si>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</si>
  <si>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</si>
  <si>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</si>
  <si>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</si>
  <si>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</si>
  <si>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</si>
  <si>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</si>
  <si>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</si>
  <si>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</si>
  <si>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</si>
  <si>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</si>
  <si>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</si>
  <si>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</si>
  <si>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</si>
  <si>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</si>
  <si>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</si>
  <si>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</si>
  <si>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</si>
  <si>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</si>
  <si>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</si>
  <si>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</si>
  <si>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</si>
  <si>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</si>
  <si>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</si>
  <si>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</si>
  <si>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</si>
  <si>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</si>
  <si>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</si>
  <si>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</si>
  <si>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</si>
  <si>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</si>
  <si>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</si>
  <si>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</si>
  <si>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</si>
  <si>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</si>
  <si>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</si>
  <si>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</si>
  <si>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</si>
  <si>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</si>
  <si>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</si>
  <si>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</si>
  <si>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</si>
  <si>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</si>
  <si>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</si>
  <si>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</si>
  <si>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</si>
  <si>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</si>
  <si>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</si>
  <si>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</si>
  <si>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</si>
  <si>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</si>
  <si>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</si>
  <si>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</si>
  <si>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</si>
  <si>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</si>
  <si>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</si>
  <si>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</si>
  <si>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</si>
  <si>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</si>
  <si>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</si>
  <si>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</si>
  <si>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</si>
  <si>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</si>
  <si>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</si>
  <si>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</si>
  <si>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</si>
  <si>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</si>
  <si>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</si>
  <si>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</si>
  <si>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</si>
  <si>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</si>
  <si>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</si>
  <si>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</si>
  <si>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</si>
  <si>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</si>
  <si>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</si>
  <si>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</si>
  <si>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</si>
  <si>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</si>
  <si>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</si>
  <si>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</si>
  <si>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</si>
  <si>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</si>
  <si>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</si>
  <si>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</si>
  <si>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</si>
  <si>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</si>
  <si>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</si>
  <si>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</si>
  <si>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</si>
  <si>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</si>
  <si>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</si>
  <si>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</si>
  <si>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</si>
  <si>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</si>
  <si>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</si>
  <si>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</si>
  <si>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</si>
  <si>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</si>
  <si>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</si>
  <si>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</si>
  <si>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</si>
  <si>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</si>
  <si>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</si>
  <si>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</si>
  <si>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</si>
  <si>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</si>
  <si>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</si>
  <si>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</si>
  <si>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</si>
  <si>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</si>
  <si>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</si>
  <si>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</si>
  <si>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</si>
  <si>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</si>
  <si>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</si>
  <si>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</si>
  <si>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</si>
  <si>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</si>
  <si>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</si>
  <si>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</si>
  <si>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</si>
  <si>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</si>
  <si>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</si>
  <si>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</si>
  <si>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</si>
  <si>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</si>
  <si>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</si>
  <si>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</si>
  <si>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</si>
  <si>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</si>
  <si>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</si>
  <si>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</si>
  <si>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</si>
  <si>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</si>
  <si>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</si>
  <si>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</si>
  <si>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</si>
  <si>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</si>
  <si>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</si>
  <si>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</si>
  <si>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</si>
  <si>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</si>
  <si>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</si>
  <si>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</si>
  <si>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</si>
  <si>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</si>
  <si>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</si>
  <si>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</si>
  <si>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</si>
  <si>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</si>
  <si>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</si>
  <si>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</si>
  <si>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</si>
  <si>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</si>
  <si>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</si>
  <si>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</si>
  <si>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</si>
  <si>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</si>
  <si>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</si>
  <si>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</si>
  <si>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</si>
  <si>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</si>
  <si>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</si>
  <si>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</si>
  <si>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</si>
  <si>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</si>
  <si>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</si>
  <si>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</si>
  <si>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</si>
  <si>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</si>
  <si>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</si>
  <si>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</si>
  <si>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</si>
  <si>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</si>
  <si>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</si>
  <si>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</si>
  <si>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</si>
  <si>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</si>
  <si>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</si>
  <si>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</si>
  <si>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</si>
  <si>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</si>
  <si>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</si>
  <si>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</si>
  <si>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</si>
  <si>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</si>
  <si>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</si>
  <si>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</si>
  <si>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</si>
  <si>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</si>
  <si>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</si>
  <si>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</si>
  <si>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</si>
  <si>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</si>
  <si>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</si>
  <si>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</si>
  <si>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</si>
  <si>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</si>
  <si>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</si>
  <si>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</si>
  <si>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</si>
  <si>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</si>
  <si>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</si>
  <si>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</si>
  <si>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</si>
  <si>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</si>
  <si>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</si>
  <si>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</si>
  <si>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</si>
  <si>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</si>
  <si>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</si>
  <si>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</si>
  <si>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</si>
  <si>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</si>
  <si>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</si>
  <si>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</si>
  <si>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</si>
  <si>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</si>
  <si>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</si>
  <si>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</si>
  <si>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</si>
  <si>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</si>
  <si>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</si>
  <si>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</si>
  <si>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</si>
  <si>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</si>
  <si>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</si>
  <si>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</si>
  <si>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</si>
  <si>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</si>
  <si>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</si>
  <si>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</si>
  <si>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</si>
  <si>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</si>
  <si>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</si>
  <si>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</si>
  <si>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</si>
  <si>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</si>
  <si>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</si>
  <si>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</si>
  <si>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</si>
  <si>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</si>
  <si>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</si>
  <si>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</si>
  <si>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</si>
  <si>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</si>
  <si>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</si>
  <si>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</si>
  <si>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</si>
  <si>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</si>
  <si>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</si>
  <si>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</si>
  <si>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</si>
  <si>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</si>
  <si>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</si>
  <si>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</si>
  <si>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</si>
  <si>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</si>
  <si>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</si>
  <si>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</si>
  <si>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</si>
  <si>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</si>
  <si>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</si>
  <si>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</si>
  <si>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</si>
  <si>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</si>
  <si>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</si>
  <si>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</si>
  <si>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</si>
  <si>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</si>
  <si>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</si>
  <si>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</si>
  <si>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</si>
  <si>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</si>
  <si>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</si>
  <si>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</si>
  <si>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</si>
  <si>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</si>
  <si>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</si>
  <si>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</si>
  <si>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</si>
  <si>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</si>
  <si>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</si>
  <si>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</si>
  <si>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</si>
  <si>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</si>
  <si>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</si>
  <si>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</si>
  <si>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</si>
  <si>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</si>
  <si>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</si>
  <si>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</si>
  <si>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</si>
  <si>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</si>
  <si>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</si>
  <si>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</si>
  <si>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</si>
  <si>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</si>
  <si>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</si>
  <si>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</si>
  <si>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</si>
  <si>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</si>
  <si>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</si>
  <si>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</si>
  <si>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</si>
  <si>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</si>
  <si>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</si>
  <si>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</si>
  <si>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</si>
  <si>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</si>
  <si>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</si>
  <si>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</si>
  <si>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</si>
  <si>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</si>
  <si>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</si>
  <si>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</si>
  <si>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</si>
  <si>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</si>
  <si>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</si>
  <si>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</si>
  <si>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</si>
  <si>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</si>
  <si>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</si>
  <si>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</si>
  <si>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</si>
  <si>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</si>
  <si>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</si>
  <si>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</si>
  <si>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</si>
  <si>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</si>
  <si>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</si>
  <si>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</si>
  <si>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</si>
  <si>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</si>
  <si>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</si>
  <si>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</si>
  <si>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</si>
  <si>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</si>
  <si>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</si>
  <si>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</si>
  <si>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</si>
  <si>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</si>
  <si>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</si>
  <si>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</si>
  <si>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</si>
  <si>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</si>
  <si>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</si>
  <si>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</si>
  <si>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</si>
  <si>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</si>
  <si>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</si>
  <si>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</si>
  <si>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</si>
  <si>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</si>
  <si>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</si>
  <si>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</si>
  <si>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</si>
  <si>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</si>
  <si>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</si>
  <si>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</si>
  <si>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</si>
  <si>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</si>
  <si>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</si>
  <si>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</si>
  <si>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</si>
  <si>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</si>
  <si>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</si>
  <si>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</si>
  <si>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</si>
  <si>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</si>
  <si>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</si>
  <si>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</si>
  <si>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</si>
  <si>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</si>
  <si>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</si>
  <si>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</si>
  <si>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</si>
  <si>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</si>
  <si>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</si>
  <si>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</si>
  <si>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</si>
  <si>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</si>
  <si>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</si>
  <si>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</si>
  <si>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</si>
  <si>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</si>
  <si>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</si>
  <si>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</si>
  <si>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</si>
  <si>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</si>
  <si>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</si>
  <si>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</si>
  <si>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</si>
  <si>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</si>
  <si>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</si>
  <si>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</si>
  <si>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</si>
  <si>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</si>
  <si>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</si>
  <si>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</si>
  <si>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</si>
  <si>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</si>
  <si>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</si>
  <si>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</si>
  <si>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</si>
  <si>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</si>
  <si>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</si>
  <si>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</si>
  <si>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</si>
  <si>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</si>
  <si>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</si>
  <si>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</si>
  <si>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</si>
  <si>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</si>
  <si>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</si>
  <si>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</si>
  <si>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</si>
  <si>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</si>
  <si>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</si>
  <si>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</si>
  <si>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</si>
  <si>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</si>
  <si>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</si>
  <si>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</si>
  <si>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</si>
  <si>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</si>
  <si>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</si>
  <si>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</si>
  <si>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</si>
  <si>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</si>
  <si>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</si>
  <si>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</si>
  <si>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</si>
  <si>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</si>
  <si>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</si>
  <si>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</si>
  <si>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</si>
  <si>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</si>
  <si>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</si>
  <si>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</si>
  <si>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</si>
  <si>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</si>
  <si>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</si>
  <si>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</si>
  <si>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</si>
  <si>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</si>
  <si>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</si>
  <si>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</si>
  <si>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</si>
  <si>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</si>
  <si>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</si>
  <si>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</si>
  <si>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</si>
  <si>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</si>
  <si>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</si>
  <si>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</si>
  <si>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</si>
  <si>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</si>
  <si>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</si>
  <si>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</si>
  <si>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</si>
  <si>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</si>
  <si>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</si>
  <si>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</si>
  <si>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</si>
  <si>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</si>
  <si>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</si>
  <si>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</si>
  <si>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</si>
  <si>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</si>
  <si>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</si>
  <si>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</si>
  <si>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</si>
  <si>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</si>
  <si>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</si>
  <si>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</si>
  <si>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</si>
  <si>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</si>
  <si>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</si>
  <si>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</si>
  <si>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</si>
  <si>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</si>
  <si>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</si>
  <si>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</si>
  <si>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</si>
  <si>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</si>
  <si>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</si>
  <si>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</si>
  <si>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</si>
  <si>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</si>
  <si>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</si>
  <si>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</si>
  <si>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</si>
  <si>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</si>
  <si>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</si>
  <si>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</si>
  <si>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</si>
  <si>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</si>
  <si>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</si>
  <si>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</si>
  <si>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</si>
  <si>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</si>
  <si>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</si>
  <si>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</si>
  <si>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</si>
  <si>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</si>
  <si>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</si>
  <si>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</si>
  <si>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</si>
  <si>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</si>
  <si>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</si>
  <si>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</si>
  <si>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</si>
  <si>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</si>
  <si>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</si>
  <si>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</si>
  <si>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</si>
  <si>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</si>
  <si>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</si>
  <si>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</si>
  <si>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</si>
  <si>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</si>
  <si>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</si>
  <si>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</si>
  <si>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</si>
  <si>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</si>
  <si>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</si>
  <si>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</si>
  <si>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</si>
  <si>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</si>
  <si>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</si>
  <si>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</si>
  <si>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</si>
  <si>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</si>
  <si>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</si>
  <si>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</si>
  <si>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</si>
  <si>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</si>
  <si>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</si>
  <si>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</si>
  <si>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</si>
  <si>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</si>
  <si>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</si>
  <si>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</si>
  <si>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</si>
  <si>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</si>
  <si>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</si>
  <si>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</si>
  <si>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</si>
  <si>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</si>
  <si>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</si>
  <si>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</si>
  <si>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</si>
  <si>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</si>
  <si>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</si>
  <si>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</si>
  <si>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</si>
  <si>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</si>
  <si>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</si>
  <si>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</si>
  <si>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</si>
  <si>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</si>
  <si>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</si>
  <si>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</si>
  <si>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</si>
  <si>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</si>
  <si>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</si>
  <si>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</si>
  <si>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</si>
  <si>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</si>
  <si>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</si>
  <si>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</si>
  <si>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</si>
  <si>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</si>
  <si>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</si>
  <si>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</si>
  <si>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</si>
  <si>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</si>
  <si>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</si>
  <si>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</si>
  <si>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</si>
  <si>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</si>
  <si>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</si>
  <si>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</si>
  <si>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</si>
  <si>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</si>
  <si>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</si>
  <si>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</si>
  <si>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</si>
  <si>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</si>
  <si>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</si>
  <si>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</si>
  <si>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</si>
  <si>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</si>
  <si>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</si>
  <si>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</si>
  <si>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</si>
  <si>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</si>
  <si>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</si>
  <si>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</si>
  <si>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</si>
  <si>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</si>
  <si>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</si>
  <si>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</si>
  <si>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</si>
  <si>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</si>
  <si>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</si>
  <si>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</si>
  <si>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</si>
  <si>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</si>
  <si>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</si>
  <si>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</si>
  <si>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</si>
  <si>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</si>
  <si>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</si>
  <si>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</si>
  <si>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</si>
  <si>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</si>
  <si>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</si>
  <si>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</si>
  <si>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</si>
  <si>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</si>
  <si>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</si>
  <si>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</si>
  <si>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</si>
  <si>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</si>
  <si>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</si>
  <si>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</si>
  <si>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</si>
  <si>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</si>
  <si>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</si>
  <si>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</si>
  <si>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</si>
  <si>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</si>
  <si>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</si>
  <si>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</si>
  <si>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</si>
  <si>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</si>
  <si>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</si>
  <si>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</si>
  <si>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</si>
  <si>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</si>
  <si>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</si>
  <si>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</si>
  <si>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</si>
  <si>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</si>
  <si>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</si>
  <si>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</si>
  <si>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</si>
  <si>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</si>
  <si>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</si>
  <si>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</si>
  <si>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</si>
  <si>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</si>
  <si>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</si>
  <si>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</si>
  <si>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</si>
  <si>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</si>
  <si>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</si>
  <si>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</si>
  <si>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</si>
  <si>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</si>
  <si>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</si>
  <si>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</si>
  <si>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</si>
  <si>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</si>
  <si>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</si>
  <si>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</si>
  <si>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</si>
  <si>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</si>
  <si>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</si>
  <si>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</si>
  <si>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</si>
  <si>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</si>
  <si>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</si>
  <si>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</si>
  <si>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</si>
  <si>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</si>
  <si>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</si>
  <si>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</si>
  <si>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</si>
  <si>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</si>
  <si>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</si>
  <si>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</si>
  <si>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</si>
  <si>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</si>
  <si>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</si>
  <si>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</si>
  <si>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</si>
  <si>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</si>
  <si>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</si>
  <si>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</si>
  <si>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</si>
  <si>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</si>
  <si>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</si>
  <si>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</si>
  <si>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</si>
  <si>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</si>
  <si>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</si>
  <si>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</si>
  <si>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</si>
  <si>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</si>
  <si>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</si>
  <si>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</si>
  <si>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</si>
  <si>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</si>
  <si>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</si>
  <si>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</si>
  <si>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</si>
  <si>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</si>
  <si>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</si>
  <si>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</si>
  <si>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</si>
  <si>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</si>
  <si>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</si>
  <si>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</si>
  <si>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</si>
  <si>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</si>
  <si>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</si>
  <si>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</si>
  <si>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</si>
  <si>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</si>
  <si>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</si>
  <si>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</si>
  <si>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</si>
  <si>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</si>
  <si>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</si>
  <si>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</si>
  <si>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</si>
  <si>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</si>
  <si>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</si>
  <si>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</si>
  <si>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</si>
  <si>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</si>
  <si>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</si>
  <si>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</si>
  <si>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</si>
  <si>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</si>
  <si>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</si>
  <si>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</si>
  <si>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</si>
  <si>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</si>
  <si>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</si>
  <si>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</si>
  <si>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</si>
  <si>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</si>
  <si>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</si>
  <si>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</si>
  <si>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</si>
  <si>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</si>
  <si>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</si>
  <si>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</si>
  <si>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</si>
  <si>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</si>
  <si>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</si>
  <si>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</si>
  <si>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</si>
  <si>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</si>
  <si>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</si>
  <si>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</si>
  <si>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</si>
  <si>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</si>
  <si>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</si>
  <si>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</si>
  <si>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</si>
  <si>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</si>
  <si>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</si>
  <si>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</si>
  <si>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</si>
  <si>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</si>
  <si>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</si>
  <si>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</si>
  <si>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</si>
  <si>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</si>
  <si>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</si>
  <si>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</si>
  <si>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</si>
  <si>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</si>
  <si>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</si>
  <si>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</si>
  <si>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</si>
  <si>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</si>
  <si>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</si>
  <si>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</si>
  <si>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</si>
  <si>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</si>
  <si>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</si>
  <si>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</si>
  <si>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</si>
  <si>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</si>
  <si>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</si>
  <si>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</si>
  <si>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</si>
  <si>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</si>
  <si>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</si>
  <si>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</si>
  <si>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</si>
  <si>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</si>
  <si>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</si>
  <si>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</si>
  <si>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</si>
  <si>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</si>
  <si>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</si>
  <si>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</si>
  <si>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</si>
  <si>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</si>
  <si>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</si>
  <si>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</si>
  <si>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</si>
  <si>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</si>
  <si>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</si>
  <si>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</si>
  <si>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</si>
  <si>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</si>
  <si>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</si>
  <si>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</si>
  <si>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</si>
  <si>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</si>
  <si>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</si>
  <si>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</si>
  <si>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</si>
  <si>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</si>
  <si>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</si>
  <si>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</si>
  <si>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</si>
  <si>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</si>
  <si>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</si>
  <si>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</si>
  <si>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</si>
  <si>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</si>
  <si>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</si>
  <si>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</si>
  <si>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</si>
  <si>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</si>
  <si>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</si>
  <si>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</si>
  <si>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</si>
  <si>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</si>
  <si>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</si>
  <si>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</si>
  <si>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</si>
  <si>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</si>
  <si>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</si>
  <si>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</si>
  <si>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</si>
  <si>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</si>
  <si>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</si>
  <si>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</si>
  <si>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</si>
  <si>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</si>
  <si>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</si>
  <si>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</si>
  <si>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</si>
  <si>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</si>
  <si>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</si>
  <si>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</si>
  <si>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</si>
  <si>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</si>
  <si>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</si>
  <si>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</si>
  <si>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</si>
  <si>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</si>
  <si>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</si>
  <si>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</si>
  <si>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</si>
  <si>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</si>
  <si>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</si>
  <si>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</si>
  <si>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</si>
  <si>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</si>
  <si>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</si>
  <si>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</si>
  <si>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</si>
  <si>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</si>
  <si>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</si>
  <si>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</si>
  <si>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</si>
  <si>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</si>
  <si>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</si>
  <si>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</si>
  <si>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</si>
  <si>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</si>
  <si>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</si>
  <si>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</si>
  <si>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</si>
  <si>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</si>
  <si>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</si>
  <si>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</si>
  <si>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</si>
  <si>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</si>
  <si>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</si>
  <si>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</si>
  <si>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</si>
  <si>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</si>
  <si>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</si>
  <si>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</si>
  <si>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</si>
  <si>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</si>
  <si>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</si>
  <si>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</si>
  <si>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</si>
  <si>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</si>
  <si>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</si>
  <si>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</si>
  <si>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</si>
  <si>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</si>
  <si>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</si>
  <si>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</si>
  <si>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</si>
  <si>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</si>
  <si>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</si>
  <si>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</si>
  <si>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</si>
  <si>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</si>
  <si>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</si>
  <si>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</si>
  <si>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</si>
  <si>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</si>
  <si>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</si>
  <si>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</si>
  <si>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</si>
  <si>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</si>
  <si>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</si>
  <si>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</si>
  <si>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</si>
  <si>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</si>
  <si>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</si>
  <si>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</si>
  <si>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</si>
  <si>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</si>
  <si>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</si>
  <si>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</si>
  <si>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</si>
  <si>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</si>
  <si>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</si>
  <si>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</si>
  <si>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</si>
  <si>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</si>
  <si>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</si>
  <si>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</si>
  <si>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</si>
  <si>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</si>
  <si>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</si>
  <si>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</si>
  <si>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</si>
  <si>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</si>
  <si>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</si>
  <si>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</si>
  <si>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</si>
  <si>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</si>
  <si>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</si>
  <si>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</si>
  <si>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</si>
  <si>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</si>
  <si>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</si>
  <si>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</si>
  <si>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</si>
  <si>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</si>
  <si>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</si>
  <si>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</si>
  <si>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</si>
  <si>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</si>
  <si>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</si>
  <si>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</si>
  <si>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</si>
  <si>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</si>
  <si>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</si>
  <si>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</si>
  <si>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</si>
  <si>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</si>
  <si>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</si>
  <si>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</si>
  <si>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</si>
  <si>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</si>
  <si>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</si>
  <si>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</si>
  <si>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</si>
  <si>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</si>
  <si>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</si>
  <si>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</si>
  <si>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</si>
  <si>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</si>
  <si>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</si>
  <si>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</si>
  <si>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</si>
  <si>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</si>
  <si>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</si>
  <si>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</si>
  <si>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</si>
  <si>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</si>
  <si>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</si>
  <si>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</si>
  <si>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</si>
  <si>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</si>
  <si>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</si>
  <si>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</si>
  <si>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</si>
  <si>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</si>
  <si>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</si>
  <si>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</si>
  <si>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</si>
  <si>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</si>
  <si>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</si>
  <si>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</si>
  <si>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</si>
  <si>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</si>
  <si>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</si>
  <si>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</si>
  <si>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</si>
  <si>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</si>
  <si>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</si>
  <si>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</si>
  <si>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</si>
  <si>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</si>
  <si>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</si>
  <si>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</si>
  <si>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</si>
  <si>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</si>
  <si>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</si>
  <si>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</si>
  <si>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</si>
  <si>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</si>
  <si>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</si>
  <si>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</si>
  <si>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</si>
  <si>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</si>
  <si>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</si>
  <si>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</si>
  <si>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</si>
  <si>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</si>
  <si>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</si>
  <si>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</si>
  <si>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</si>
  <si>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</si>
  <si>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</si>
  <si>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</si>
  <si>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</si>
  <si>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</si>
  <si>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</si>
  <si>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</si>
  <si>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</si>
  <si>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</si>
  <si>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</si>
  <si>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</si>
  <si>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</si>
  <si>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</si>
  <si>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</si>
  <si>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</si>
  <si>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</si>
  <si>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</si>
  <si>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</si>
  <si>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</si>
  <si>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</si>
  <si>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</si>
  <si>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</si>
  <si>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</si>
  <si>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</si>
  <si>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</si>
  <si>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</si>
  <si>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</si>
  <si>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</si>
  <si>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</si>
  <si>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</si>
  <si>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</si>
  <si>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</si>
  <si>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</si>
  <si>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</si>
  <si>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</si>
  <si>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</si>
  <si>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</si>
  <si>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</si>
  <si>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</si>
  <si>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</si>
  <si>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</si>
  <si>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</si>
  <si>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</si>
  <si>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</si>
  <si>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</si>
  <si>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</si>
  <si>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</si>
  <si>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</si>
  <si>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</si>
  <si>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</si>
  <si>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</si>
  <si>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</si>
  <si>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</si>
  <si>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</si>
  <si>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</si>
  <si>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</si>
  <si>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</si>
  <si>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</si>
  <si>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</si>
  <si>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</si>
  <si>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</si>
  <si>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</si>
  <si>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</si>
  <si>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</si>
  <si>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</si>
  <si>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</si>
  <si>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</si>
  <si>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</si>
  <si>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</si>
  <si>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</si>
  <si>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</si>
  <si>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</si>
  <si>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</si>
  <si>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</si>
  <si>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</si>
  <si>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</si>
  <si>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</si>
  <si>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</si>
  <si>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</si>
  <si>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</si>
  <si>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</si>
  <si>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</si>
  <si>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</si>
  <si>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</si>
  <si>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</si>
  <si>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</si>
  <si>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</si>
  <si>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</si>
  <si>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</si>
  <si>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</si>
  <si>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</si>
  <si>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</si>
  <si>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</si>
  <si>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</si>
  <si>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</si>
  <si>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</si>
  <si>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</si>
  <si>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</si>
  <si>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</si>
  <si>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</si>
  <si>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</si>
  <si>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</si>
  <si>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</si>
  <si>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</si>
  <si>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</si>
  <si>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</si>
  <si>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</si>
  <si>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</si>
  <si>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</si>
  <si>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</si>
  <si>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</si>
  <si>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</si>
  <si>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</si>
  <si>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</si>
  <si>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</si>
  <si>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</si>
  <si>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</si>
  <si>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</si>
  <si>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</si>
  <si>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</si>
  <si>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</si>
  <si>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</si>
  <si>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</si>
  <si>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</si>
  <si>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</si>
  <si>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</si>
  <si>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</si>
  <si>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</si>
  <si>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</si>
  <si>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</si>
  <si>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</si>
  <si>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</si>
  <si>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</si>
  <si>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</si>
  <si>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</si>
  <si>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</si>
  <si>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</si>
  <si>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</si>
  <si>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</si>
  <si>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</si>
  <si>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</si>
  <si>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</si>
  <si>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</si>
  <si>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</si>
  <si>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</si>
  <si>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</si>
  <si>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</si>
  <si>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</si>
  <si>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</si>
  <si>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</si>
  <si>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</si>
  <si>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</si>
  <si>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</si>
  <si>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</si>
  <si>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</si>
  <si>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</si>
  <si>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</si>
  <si>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</si>
  <si>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</si>
  <si>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</si>
  <si>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</si>
  <si>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</si>
  <si>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</si>
  <si>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</si>
  <si>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</si>
  <si>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</si>
  <si>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</si>
  <si>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</si>
  <si>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</si>
  <si>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</si>
  <si>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</si>
  <si>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</si>
  <si>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</si>
  <si>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</si>
  <si>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</si>
  <si>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</si>
  <si>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</si>
  <si>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</si>
  <si>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</si>
  <si>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</si>
  <si>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</si>
  <si>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</si>
  <si>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</si>
  <si>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</si>
  <si>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</si>
  <si>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</si>
  <si>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</si>
  <si>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</si>
  <si>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</si>
  <si>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</si>
  <si>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</si>
  <si>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</si>
  <si>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</si>
  <si>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</si>
  <si>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</si>
  <si>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</si>
  <si>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</si>
  <si>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</si>
  <si>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</si>
  <si>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</si>
  <si>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</si>
  <si>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</si>
  <si>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</si>
  <si>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</si>
  <si>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</si>
  <si>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</si>
  <si>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</si>
  <si>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</si>
  <si>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</si>
  <si>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</si>
  <si>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</si>
  <si>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</si>
  <si>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</si>
  <si>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</si>
  <si>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</si>
  <si>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</si>
  <si>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</si>
  <si>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</si>
  <si>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</si>
  <si>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</si>
  <si>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</si>
  <si>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</si>
  <si>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</si>
  <si>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</si>
  <si>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</si>
  <si>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</si>
  <si>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</si>
  <si>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</si>
  <si>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</si>
  <si>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</si>
  <si>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</si>
  <si>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</si>
  <si>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</si>
  <si>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</si>
  <si>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</si>
  <si>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</si>
  <si>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</si>
  <si>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</si>
  <si>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</si>
  <si>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</si>
  <si>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</si>
  <si>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</si>
  <si>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</si>
  <si>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</si>
  <si>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</si>
  <si>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</si>
  <si>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</si>
  <si>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</si>
  <si>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</si>
  <si>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</si>
  <si>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</si>
  <si>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</si>
  <si>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</si>
  <si>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</si>
  <si>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</si>
  <si>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</si>
  <si>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</si>
  <si>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</si>
  <si>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</si>
  <si>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</si>
  <si>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</si>
  <si>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</si>
  <si>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</si>
  <si>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</si>
  <si>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</si>
  <si>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</si>
  <si>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</si>
  <si>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</si>
  <si>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</si>
  <si>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</si>
  <si>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</si>
  <si>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</si>
  <si>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</si>
  <si>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</si>
  <si>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</si>
  <si>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</si>
  <si>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</si>
  <si>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</si>
  <si>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</si>
  <si>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</si>
  <si>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</si>
  <si>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</si>
  <si>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</si>
  <si>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</si>
  <si>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</si>
  <si>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</si>
  <si>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</si>
  <si>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</si>
  <si>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</si>
  <si>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</si>
  <si>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</si>
  <si>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</si>
  <si>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</si>
  <si>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</si>
  <si>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</si>
  <si>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</si>
  <si>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</si>
  <si>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</si>
  <si>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</si>
  <si>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</si>
  <si>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</si>
  <si>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</si>
  <si>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</si>
  <si>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</si>
  <si>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</si>
  <si>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</si>
  <si>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</si>
  <si>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</si>
  <si>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</si>
  <si>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</si>
  <si>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</si>
  <si>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</si>
  <si>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</si>
  <si>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</si>
  <si>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</si>
  <si>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</si>
  <si>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</si>
  <si>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</si>
  <si>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</si>
  <si>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</si>
  <si>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</si>
  <si>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</si>
  <si>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</si>
  <si>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</si>
  <si>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</si>
  <si>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</si>
  <si>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</si>
  <si>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</si>
  <si>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</si>
  <si>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</si>
  <si>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</si>
  <si>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</si>
  <si>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</si>
  <si>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</si>
  <si>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</si>
  <si>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</si>
  <si>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</si>
  <si>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</si>
  <si>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</si>
  <si>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</si>
  <si>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</si>
  <si>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</si>
  <si>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</si>
  <si>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</si>
  <si>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</si>
  <si>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</si>
  <si>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</si>
  <si>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</si>
  <si>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</si>
  <si>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</si>
  <si>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</si>
  <si>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</si>
  <si>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</si>
  <si>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</si>
  <si>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</si>
  <si>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</si>
  <si>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</si>
  <si>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</si>
  <si>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</si>
  <si>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</si>
  <si>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</si>
  <si>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</si>
  <si>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</si>
  <si>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</si>
  <si>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</si>
  <si>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</si>
  <si>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</si>
  <si>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</si>
  <si>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</si>
  <si>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</si>
  <si>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</si>
  <si>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</si>
  <si>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</si>
  <si>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</si>
  <si>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</si>
  <si>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</si>
  <si>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</si>
  <si>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</si>
  <si>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</si>
  <si>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</si>
  <si>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</si>
  <si>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</si>
  <si>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</si>
  <si>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</si>
  <si>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</si>
  <si>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</si>
  <si>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</si>
  <si>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</si>
  <si>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</si>
  <si>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</si>
  <si>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</si>
  <si>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</si>
  <si>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</si>
  <si>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</si>
  <si>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</si>
  <si>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</si>
  <si>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</si>
  <si>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</si>
  <si>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</si>
  <si>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</si>
  <si>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</si>
  <si>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</si>
  <si>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</si>
  <si>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</si>
  <si>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</si>
  <si>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</si>
  <si>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</si>
  <si>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</si>
  <si>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</si>
  <si>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</si>
  <si>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</si>
  <si>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</si>
  <si>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</si>
  <si>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</si>
  <si>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</si>
  <si>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</si>
  <si>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</si>
  <si>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</si>
  <si>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</si>
  <si>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</si>
  <si>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</si>
  <si>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</si>
  <si>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</si>
  <si>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</si>
  <si>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</si>
  <si>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</si>
  <si>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</si>
  <si>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</si>
  <si>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</si>
  <si>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</si>
  <si>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</si>
  <si>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</si>
  <si>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</si>
  <si>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</si>
  <si>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</si>
  <si>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</si>
  <si>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</si>
  <si>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</si>
  <si>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</si>
  <si>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</si>
  <si>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</si>
  <si>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</si>
  <si>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</si>
  <si>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</si>
  <si>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</si>
  <si>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</si>
  <si>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</si>
  <si>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</si>
  <si>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</si>
  <si>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</si>
  <si>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</si>
  <si>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</si>
  <si>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</si>
  <si>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</si>
  <si>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</si>
  <si>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</si>
  <si>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</si>
  <si>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</si>
  <si>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</si>
  <si>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</si>
  <si>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</si>
  <si>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</si>
  <si>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</si>
  <si>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</si>
  <si>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</si>
  <si>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</si>
  <si>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</si>
  <si>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</si>
  <si>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</si>
  <si>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</si>
  <si>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</si>
  <si>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</si>
  <si>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</si>
  <si>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</si>
  <si>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</si>
  <si>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</si>
  <si>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</si>
  <si>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</si>
  <si>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</si>
  <si>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</si>
  <si>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</si>
  <si>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</si>
  <si>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</si>
  <si>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</si>
  <si>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</si>
  <si>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</si>
  <si>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</si>
  <si>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</si>
  <si>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</si>
  <si>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</si>
  <si>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</si>
  <si>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</si>
  <si>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</si>
  <si>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</si>
  <si>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</si>
  <si>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</si>
  <si>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</si>
  <si>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</si>
  <si>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</si>
  <si>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</si>
  <si>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</si>
  <si>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</si>
  <si>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</si>
  <si>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</si>
  <si>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</si>
  <si>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</si>
  <si>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</si>
  <si>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</si>
  <si>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</si>
  <si>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</si>
  <si>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</si>
  <si>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</si>
  <si>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</si>
  <si>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</si>
  <si>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</si>
  <si>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</si>
  <si>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</si>
  <si>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</si>
  <si>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</si>
  <si>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</si>
  <si>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</si>
  <si>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</si>
  <si>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</si>
  <si>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</si>
  <si>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</si>
  <si>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</si>
  <si>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</si>
  <si>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</si>
  <si>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</si>
  <si>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</si>
  <si>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</si>
  <si>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</si>
  <si>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</si>
  <si>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</si>
  <si>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</si>
  <si>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</si>
  <si>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</si>
  <si>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</si>
  <si>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</si>
  <si>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</si>
  <si>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</si>
  <si>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</si>
  <si>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</si>
  <si>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</si>
  <si>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</si>
  <si>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</si>
  <si>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</si>
  <si>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</si>
  <si>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</si>
  <si>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</si>
  <si>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</si>
  <si>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</si>
  <si>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</si>
  <si>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</si>
  <si>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</si>
  <si>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</si>
  <si>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</si>
  <si>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</si>
  <si>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</si>
  <si>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</si>
  <si>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</si>
  <si>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</si>
  <si>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</si>
  <si>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</si>
  <si>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</si>
  <si>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</si>
  <si>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</si>
  <si>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</si>
  <si>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</si>
  <si>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</si>
  <si>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</si>
  <si>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</si>
  <si>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</si>
  <si>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</si>
  <si>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</si>
  <si>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</si>
  <si>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</si>
  <si>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</si>
  <si>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</si>
  <si>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</si>
  <si>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</si>
  <si>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</si>
  <si>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</si>
  <si>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</si>
  <si>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</si>
  <si>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</si>
  <si>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</si>
  <si>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</si>
  <si>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</si>
  <si>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</si>
  <si>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</si>
  <si>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</si>
  <si>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</si>
  <si>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</si>
  <si>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</si>
  <si>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</si>
  <si>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</si>
  <si>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</si>
  <si>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</si>
  <si>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</si>
  <si>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</si>
  <si>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</si>
  <si>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</si>
  <si>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</si>
  <si>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</si>
  <si>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</si>
  <si>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</si>
  <si>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</si>
  <si>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</si>
  <si>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</si>
  <si>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</si>
  <si>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</si>
  <si>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</si>
  <si>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</si>
  <si>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</si>
  <si>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</si>
  <si>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</si>
  <si>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</si>
  <si>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</si>
  <si>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</si>
  <si>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</si>
  <si>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</si>
  <si>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</si>
  <si>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</si>
  <si>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</si>
  <si>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</si>
  <si>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</si>
  <si>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</si>
  <si>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</si>
  <si>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</si>
  <si>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</si>
  <si>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</si>
  <si>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</si>
  <si>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</si>
  <si>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</si>
  <si>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</si>
  <si>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</si>
  <si>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</si>
  <si>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</si>
  <si>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</si>
  <si>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</si>
  <si>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</si>
  <si>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</si>
  <si>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</si>
  <si>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</si>
  <si>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</si>
  <si>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</si>
  <si>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</si>
  <si>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</si>
  <si>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</si>
  <si>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</si>
  <si>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</si>
  <si>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</si>
  <si>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</si>
  <si>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</si>
  <si>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</si>
  <si>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</si>
  <si>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</si>
  <si>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</si>
  <si>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</si>
  <si>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</si>
  <si>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</si>
  <si>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</si>
  <si>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</si>
  <si>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</si>
  <si>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</si>
  <si>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</si>
  <si>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</si>
  <si>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</si>
  <si>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</si>
  <si>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</si>
  <si>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</si>
  <si>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</si>
  <si>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</si>
  <si>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</si>
  <si>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</si>
  <si>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</si>
  <si>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</si>
  <si>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</si>
  <si>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</si>
  <si>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</si>
  <si>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</si>
  <si>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</si>
  <si>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</si>
  <si>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</si>
  <si>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</si>
  <si>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</si>
  <si>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</si>
  <si>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</si>
  <si>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</si>
  <si>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</si>
  <si>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</si>
  <si>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</si>
  <si>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</si>
  <si>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</si>
  <si>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</si>
  <si>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</si>
  <si>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</si>
  <si>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</si>
  <si>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</si>
  <si>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</si>
  <si>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</si>
  <si>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</si>
  <si>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</si>
  <si>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</si>
  <si>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</si>
  <si>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</si>
  <si>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</si>
  <si>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</si>
  <si>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</si>
  <si>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</si>
  <si>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</si>
  <si>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</si>
  <si>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</si>
  <si>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</si>
  <si>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</si>
  <si>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</si>
  <si>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</si>
  <si>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</si>
  <si>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</si>
  <si>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</si>
  <si>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</si>
  <si>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</si>
  <si>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</si>
  <si>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</si>
  <si>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</si>
  <si>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</si>
  <si>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</si>
  <si>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</si>
  <si>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</si>
  <si>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</si>
  <si>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</si>
  <si>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</si>
  <si>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</si>
  <si>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</si>
  <si>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</si>
  <si>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</si>
  <si>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</si>
  <si>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</si>
  <si>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</si>
  <si>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</si>
  <si>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</si>
  <si>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</si>
  <si>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</si>
  <si>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</si>
  <si>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</si>
  <si>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</si>
  <si>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</si>
  <si>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</si>
  <si>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</si>
  <si>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</si>
  <si>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</si>
  <si>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</si>
  <si>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</si>
  <si>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</si>
  <si>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</si>
  <si>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</si>
  <si>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</si>
  <si>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</si>
  <si>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</si>
  <si>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</si>
  <si>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</si>
  <si>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</si>
  <si>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</si>
  <si>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</si>
  <si>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</si>
  <si>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</si>
  <si>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</si>
  <si>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</si>
  <si>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</si>
  <si>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</si>
  <si>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</si>
  <si>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</si>
  <si>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</si>
  <si>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</si>
  <si>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</si>
  <si>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</si>
  <si>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</si>
  <si>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</si>
  <si>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</si>
  <si>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</si>
  <si>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</si>
  <si>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</si>
  <si>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</si>
  <si>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</si>
  <si>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</si>
  <si>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</si>
  <si>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</si>
  <si>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</si>
  <si>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</si>
  <si>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</si>
  <si>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</si>
  <si>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</si>
  <si>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</si>
  <si>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</si>
  <si>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</si>
  <si>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</si>
  <si>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</si>
  <si>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</si>
  <si>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</si>
  <si>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</si>
  <si>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</si>
  <si>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</si>
  <si>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</si>
  <si>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</si>
  <si>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</si>
  <si>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</si>
  <si>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</si>
  <si>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</si>
  <si>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</si>
  <si>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</si>
  <si>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</si>
  <si>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</si>
  <si>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</si>
  <si>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</si>
  <si>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</si>
  <si>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</si>
  <si>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</si>
  <si>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</si>
  <si>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</si>
  <si>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</si>
  <si>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</si>
  <si>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</si>
  <si>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</si>
  <si>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</si>
  <si>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</si>
  <si>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</si>
  <si>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</si>
  <si>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</si>
  <si>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</si>
  <si>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</si>
  <si>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</si>
  <si>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</si>
  <si>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</si>
  <si>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</si>
  <si>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</si>
  <si>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</si>
  <si>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</si>
  <si>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</si>
  <si>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</si>
  <si>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</si>
  <si>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</si>
  <si>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</si>
  <si>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</si>
  <si>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</si>
  <si>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</si>
  <si>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</si>
  <si>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</si>
  <si>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</si>
  <si>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</si>
  <si>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</si>
  <si>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</si>
  <si>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</si>
  <si>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</si>
  <si>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</si>
  <si>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</si>
  <si>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</si>
  <si>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</si>
  <si>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</si>
  <si>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</si>
  <si>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</si>
  <si>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</si>
  <si>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</si>
  <si>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</si>
  <si>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</si>
  <si>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</si>
  <si>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</si>
  <si>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</si>
  <si>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</si>
  <si>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</si>
  <si>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</si>
  <si>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</si>
  <si>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</si>
  <si>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</si>
  <si>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</si>
  <si>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</si>
  <si>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</si>
  <si>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</si>
  <si>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</si>
  <si>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</si>
  <si>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</si>
  <si>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</si>
  <si>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</si>
  <si>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</si>
  <si>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</si>
  <si>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</si>
  <si>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</si>
  <si>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</si>
  <si>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</si>
  <si>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</si>
  <si>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</si>
  <si>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</si>
  <si>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</si>
  <si>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</si>
  <si>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</si>
  <si>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</si>
  <si>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</si>
  <si>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</si>
  <si>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</si>
  <si>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</si>
  <si>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</si>
  <si>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</si>
  <si>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</si>
  <si>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</si>
  <si>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</si>
  <si>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</si>
  <si>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</si>
  <si>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</si>
  <si>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</si>
  <si>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</si>
  <si>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</si>
  <si>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</si>
  <si>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</si>
  <si>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</si>
  <si>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</si>
  <si>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</si>
  <si>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</si>
  <si>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</si>
  <si>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</si>
  <si>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</si>
  <si>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</si>
  <si>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</si>
  <si>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</si>
  <si>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</si>
  <si>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</si>
  <si>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</si>
  <si>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</si>
  <si>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</si>
  <si>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</si>
  <si>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</si>
  <si>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</si>
  <si>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</si>
  <si>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</si>
  <si>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</si>
  <si>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</si>
  <si>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</si>
  <si>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</si>
  <si>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</si>
  <si>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</si>
  <si>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</si>
  <si>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</si>
  <si>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</si>
  <si>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</si>
  <si>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</si>
  <si>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</si>
  <si>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</si>
  <si>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</si>
  <si>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</si>
  <si>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</si>
  <si>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</si>
  <si>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</si>
  <si>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</si>
  <si>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</si>
  <si>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</si>
  <si>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</si>
  <si>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</si>
  <si>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</si>
  <si>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</si>
  <si>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</si>
  <si>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</si>
  <si>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</si>
  <si>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</si>
  <si>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</si>
  <si>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</si>
  <si>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</si>
  <si>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</si>
  <si>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</si>
  <si>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</si>
  <si>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</si>
  <si>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</si>
  <si>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</si>
  <si>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</si>
  <si>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</si>
  <si>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</si>
  <si>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</si>
  <si>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</si>
  <si>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</si>
  <si>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</si>
  <si>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</si>
  <si>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</si>
  <si>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</si>
  <si>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</si>
  <si>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</si>
  <si>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</si>
  <si>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</si>
  <si>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</si>
  <si>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</si>
  <si>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</si>
  <si>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</si>
  <si>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</si>
  <si>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</si>
  <si>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</si>
  <si>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</si>
  <si>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</si>
  <si>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</si>
  <si>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</si>
  <si>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</si>
  <si>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</si>
  <si>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</si>
  <si>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</si>
  <si>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</si>
  <si>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</si>
  <si>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</si>
  <si>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</si>
  <si>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</si>
  <si>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</si>
  <si>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</si>
  <si>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</si>
  <si>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</si>
  <si>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</si>
  <si>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</si>
  <si>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</si>
  <si>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</si>
  <si>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</si>
  <si>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</si>
  <si>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</si>
  <si>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</si>
  <si>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</si>
  <si>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</si>
  <si>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</si>
  <si>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</si>
  <si>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</si>
  <si>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</si>
  <si>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</si>
  <si>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</si>
  <si>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</si>
  <si>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</si>
  <si>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</si>
  <si>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</si>
  <si>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</si>
  <si>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</si>
  <si>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</si>
  <si>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</si>
  <si>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</si>
  <si>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</si>
  <si>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</si>
  <si>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</si>
  <si>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</si>
  <si>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</si>
  <si>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</si>
  <si>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</si>
  <si>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</si>
  <si>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</si>
  <si>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</si>
  <si>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</si>
  <si>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</si>
  <si>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</si>
  <si>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</si>
  <si>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</si>
  <si>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</si>
  <si>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</si>
  <si>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</si>
  <si>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</si>
  <si>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</si>
  <si>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</si>
  <si>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</si>
  <si>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</si>
  <si>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</si>
  <si>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</si>
  <si>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</si>
  <si>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</si>
  <si>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</si>
  <si>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</si>
  <si>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</si>
  <si>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</si>
  <si>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</si>
  <si>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</si>
  <si>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</si>
  <si>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</si>
  <si>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</si>
  <si>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</si>
  <si>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</si>
  <si>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</si>
  <si>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</si>
  <si>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</si>
  <si>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</si>
  <si>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</si>
  <si>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</si>
  <si>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</si>
  <si>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</si>
  <si>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</si>
  <si>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</si>
  <si>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</si>
  <si>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</si>
  <si>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</si>
  <si>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</si>
  <si>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</si>
  <si>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</si>
  <si>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</si>
  <si>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</si>
  <si>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</si>
  <si>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</si>
  <si>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</si>
  <si>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</si>
  <si>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</si>
  <si>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</si>
  <si>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</si>
  <si>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</si>
  <si>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</si>
  <si>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</si>
  <si>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</si>
  <si>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</si>
  <si>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</si>
  <si>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</si>
  <si>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</si>
  <si>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</si>
  <si>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</si>
  <si>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</si>
  <si>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</si>
  <si>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</si>
  <si>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</si>
  <si>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</si>
  <si>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</si>
  <si>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</si>
  <si>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</si>
  <si>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</si>
  <si>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</si>
  <si>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</si>
  <si>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</si>
  <si>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</si>
  <si>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</si>
  <si>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</si>
  <si>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</si>
  <si>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</si>
  <si>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</si>
  <si>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</si>
  <si>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</si>
  <si>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</si>
  <si>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</si>
  <si>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</si>
  <si>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</si>
  <si>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</si>
  <si>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</si>
  <si>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</si>
  <si>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</si>
  <si>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</si>
  <si>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</si>
  <si>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</si>
  <si>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</si>
  <si>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</si>
  <si>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</si>
  <si>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</si>
  <si>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</si>
  <si>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</si>
  <si>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</si>
  <si>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</si>
  <si>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</si>
  <si>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</si>
  <si>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</si>
  <si>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</si>
  <si>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</si>
  <si>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</si>
  <si>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</si>
  <si>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</si>
  <si>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</si>
  <si>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</si>
  <si>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</si>
  <si>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</si>
  <si>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</si>
  <si>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</si>
  <si>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</si>
  <si>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</si>
  <si>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</si>
  <si>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</si>
  <si>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</si>
  <si>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</si>
  <si>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</si>
  <si>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</si>
  <si>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</si>
  <si>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</si>
  <si>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</si>
  <si>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</si>
  <si>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</si>
  <si>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</si>
  <si>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</si>
  <si>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</si>
  <si>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</si>
  <si>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</si>
  <si>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</si>
  <si>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</si>
  <si>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</si>
  <si>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</si>
  <si>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</si>
  <si>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</si>
  <si>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</si>
  <si>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</si>
  <si>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</si>
  <si>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</si>
  <si>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</si>
  <si>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</si>
  <si>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</si>
  <si>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</si>
  <si>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</si>
  <si>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</si>
  <si>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</si>
  <si>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</si>
  <si>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</si>
  <si>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</si>
  <si>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</si>
  <si>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</si>
  <si>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</si>
  <si>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</si>
  <si>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</si>
  <si>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</si>
  <si>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</si>
  <si>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</si>
  <si>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</si>
  <si>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</si>
  <si>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</si>
  <si>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</si>
  <si>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</si>
  <si>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</si>
  <si>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</si>
  <si>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</si>
  <si>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</si>
  <si>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</si>
  <si>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</si>
  <si>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</si>
  <si>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</si>
  <si>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</si>
  <si>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</si>
  <si>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</si>
  <si>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</si>
  <si>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</si>
  <si>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</si>
  <si>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</si>
  <si>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</si>
  <si>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</si>
  <si>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</si>
  <si>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</si>
  <si>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</si>
  <si>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</si>
  <si>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</si>
  <si>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</si>
  <si>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</si>
  <si>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</si>
  <si>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</si>
  <si>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</si>
  <si>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</si>
  <si>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</si>
  <si>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</si>
  <si>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</si>
  <si>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</si>
  <si>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</si>
  <si>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</si>
  <si>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</si>
  <si>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</si>
  <si>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</si>
  <si>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</si>
  <si>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</si>
  <si>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</si>
  <si>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</si>
  <si>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</si>
  <si>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</si>
  <si>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</si>
  <si>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</si>
  <si>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</si>
  <si>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</si>
  <si>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</si>
  <si>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</si>
  <si>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</si>
  <si>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</si>
  <si>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</si>
  <si>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</si>
  <si>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</si>
  <si>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</si>
  <si>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</si>
  <si>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</si>
  <si>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</si>
  <si>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</si>
  <si>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</si>
  <si>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</si>
  <si>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</si>
  <si>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</si>
  <si>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</si>
  <si>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</si>
  <si>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</si>
  <si>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</si>
  <si>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</si>
  <si>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</si>
  <si>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</si>
  <si>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</si>
  <si>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</si>
  <si>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</si>
  <si>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</si>
  <si>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</si>
  <si>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</si>
  <si>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</si>
  <si>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</si>
  <si>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</si>
  <si>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</si>
  <si>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</si>
  <si>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</si>
  <si>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</si>
  <si>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</si>
  <si>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</si>
  <si>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</si>
  <si>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</si>
  <si>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</si>
  <si>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</si>
  <si>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</si>
  <si>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</si>
  <si>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</si>
  <si>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</si>
  <si>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</si>
  <si>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</si>
  <si>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</si>
  <si>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</si>
  <si>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</si>
  <si>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</si>
  <si>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</si>
  <si>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</si>
  <si>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</si>
  <si>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</si>
  <si>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</si>
  <si>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</si>
  <si>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</si>
  <si>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</si>
  <si>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</si>
  <si>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</si>
  <si>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</si>
  <si>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</si>
  <si>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</si>
  <si>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</si>
  <si>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</si>
  <si>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</si>
  <si>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</si>
  <si>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</si>
  <si>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</si>
  <si>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</si>
  <si>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</si>
  <si>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</si>
  <si>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</si>
  <si>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</si>
  <si>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</si>
  <si>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</si>
  <si>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</si>
  <si>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</si>
  <si>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</si>
  <si>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</si>
  <si>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</si>
  <si>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</si>
  <si>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</si>
  <si>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</si>
  <si>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</si>
  <si>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</si>
  <si>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</si>
  <si>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</si>
  <si>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</si>
  <si>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</si>
  <si>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</si>
  <si>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</si>
  <si>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</si>
  <si>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</si>
  <si>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</si>
  <si>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</si>
  <si>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</si>
  <si>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</si>
  <si>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</si>
  <si>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</si>
  <si>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</si>
  <si>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</si>
  <si>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</si>
  <si>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</si>
  <si>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</si>
  <si>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</si>
  <si>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</si>
  <si>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</si>
  <si>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</si>
  <si>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</si>
  <si>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</si>
  <si>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</si>
  <si>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</si>
  <si>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</si>
  <si>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</si>
  <si>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</si>
  <si>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</si>
  <si>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</si>
  <si>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</si>
  <si>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</si>
  <si>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</si>
  <si>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</si>
  <si>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</si>
  <si>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</si>
  <si>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</si>
  <si>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</si>
  <si>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</si>
  <si>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</si>
  <si>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</si>
  <si>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</si>
  <si>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</si>
  <si>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</si>
  <si>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</si>
  <si>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</si>
  <si>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</si>
  <si>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</si>
  <si>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</si>
  <si>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</si>
  <si>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</si>
  <si>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</si>
  <si>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</si>
  <si>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</si>
  <si>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</si>
  <si>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</si>
  <si>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</si>
  <si>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</si>
  <si>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</si>
  <si>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</si>
  <si>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</si>
  <si>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</si>
  <si>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</si>
  <si>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</si>
  <si>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</si>
  <si>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</si>
  <si>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</si>
  <si>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</si>
  <si>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</si>
  <si>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</si>
  <si>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</si>
  <si>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</si>
  <si>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</si>
  <si>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</si>
  <si>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</si>
  <si>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</si>
  <si>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</si>
  <si>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</si>
  <si>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</si>
  <si>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</si>
  <si>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</si>
  <si>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</si>
  <si>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</si>
  <si>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</si>
  <si>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</si>
  <si>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</si>
  <si>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</si>
  <si>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</si>
  <si>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</si>
  <si>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</si>
  <si>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</si>
  <si>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</si>
  <si>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</si>
  <si>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</si>
  <si>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</si>
  <si>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</si>
  <si>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</si>
  <si>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</si>
  <si>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</si>
  <si>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</si>
  <si>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</si>
  <si>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</si>
  <si>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</si>
  <si>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</si>
  <si>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</si>
  <si>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</si>
  <si>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</si>
  <si>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</si>
  <si>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</si>
  <si>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</si>
  <si>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</si>
  <si>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</si>
  <si>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</si>
  <si>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</si>
  <si>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</si>
  <si>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</si>
  <si>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</si>
  <si>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</si>
  <si>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</si>
  <si>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</si>
  <si>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</si>
  <si>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</si>
  <si>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</si>
  <si>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</si>
  <si>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</si>
  <si>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</si>
  <si>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</si>
  <si>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</si>
  <si>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</si>
  <si>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</si>
  <si>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</si>
  <si>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</si>
  <si>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</si>
  <si>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</si>
  <si>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</si>
  <si>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</si>
  <si>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</si>
  <si>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</si>
  <si>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</si>
  <si>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</si>
  <si>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</si>
  <si>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</si>
  <si>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</si>
  <si>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</si>
  <si>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</si>
  <si>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</si>
  <si>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</si>
  <si>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</si>
  <si>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</si>
  <si>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</si>
  <si>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</si>
  <si>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</si>
  <si>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</si>
  <si>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</si>
  <si>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</si>
  <si>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</si>
  <si>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</si>
  <si>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</si>
  <si>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</si>
  <si>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</si>
  <si>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</si>
  <si>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</si>
  <si>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</si>
  <si>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</si>
  <si>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</si>
  <si>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</si>
  <si>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</si>
  <si>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</si>
  <si>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</si>
  <si>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</si>
  <si>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</si>
  <si>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</si>
  <si>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</si>
  <si>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</si>
  <si>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</si>
  <si>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</si>
  <si>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</si>
  <si>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</si>
  <si>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</si>
  <si>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</si>
  <si>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</si>
  <si>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</si>
  <si>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</si>
  <si>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</si>
  <si>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</si>
  <si>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</si>
  <si>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</si>
  <si>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</si>
  <si>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</si>
  <si>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</si>
  <si>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</si>
  <si>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</si>
  <si>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</si>
  <si>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</si>
  <si>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</si>
  <si>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</si>
  <si>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</si>
  <si>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</si>
  <si>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</si>
  <si>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</si>
  <si>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</si>
  <si>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</si>
  <si>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</si>
  <si>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</si>
  <si>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</si>
  <si>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</si>
  <si>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</si>
  <si>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</si>
  <si>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</si>
  <si>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</si>
  <si>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</si>
  <si>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</si>
  <si>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</si>
  <si>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</si>
  <si>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</si>
  <si>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</si>
  <si>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</si>
  <si>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</si>
  <si>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</si>
  <si>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</si>
  <si>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</si>
  <si>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</si>
  <si>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</si>
  <si>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</si>
  <si>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</si>
  <si>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</si>
  <si>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</si>
  <si>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</si>
  <si>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</si>
  <si>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</si>
  <si>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</si>
  <si>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</si>
  <si>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</si>
  <si>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</si>
  <si>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</si>
  <si>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</si>
  <si>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</si>
  <si>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</si>
  <si>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</si>
  <si>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</si>
  <si>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</si>
  <si>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</si>
  <si>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</si>
  <si>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</si>
  <si>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</si>
  <si>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</si>
  <si>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</si>
  <si>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</si>
  <si>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</si>
  <si>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</si>
  <si>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</si>
  <si>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</si>
  <si>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</si>
  <si>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</si>
  <si>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</si>
  <si>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</si>
  <si>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</si>
  <si>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</si>
  <si>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</si>
  <si>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</si>
  <si>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</si>
  <si>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</si>
  <si>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</si>
  <si>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</si>
  <si>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</si>
  <si>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</si>
  <si>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</si>
  <si>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</si>
  <si>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</si>
  <si>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</si>
  <si>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</si>
  <si>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</si>
  <si>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</si>
  <si>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</si>
  <si>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</si>
  <si>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</si>
  <si>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</si>
  <si>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</si>
  <si>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</si>
  <si>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</si>
  <si>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</si>
  <si>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</si>
  <si>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</si>
  <si>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</si>
  <si>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</si>
  <si>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</si>
  <si>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</si>
  <si>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</si>
  <si>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</si>
  <si>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</si>
  <si>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</si>
  <si>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</si>
  <si>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</si>
  <si>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</si>
  <si>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</si>
  <si>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</si>
  <si>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</si>
  <si>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</si>
  <si>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</si>
  <si>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</si>
  <si>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</si>
  <si>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</si>
  <si>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</si>
  <si>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</si>
  <si>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</si>
  <si>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</si>
  <si>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</si>
  <si>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</si>
  <si>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</si>
  <si>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</si>
  <si>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</si>
  <si>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</si>
  <si>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</si>
  <si>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</si>
  <si>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</si>
  <si>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</si>
  <si>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</si>
  <si>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</si>
  <si>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</si>
  <si>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</si>
  <si>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</si>
  <si>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</si>
  <si>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</si>
  <si>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</si>
  <si>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</si>
  <si>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</si>
  <si>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</si>
  <si>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</si>
  <si>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</si>
  <si>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</si>
  <si>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</si>
  <si>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</si>
  <si>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</si>
  <si>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</si>
  <si>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</si>
  <si>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</si>
  <si>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</si>
  <si>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</si>
  <si>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</si>
  <si>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</si>
  <si>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</si>
  <si>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</si>
  <si>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</si>
  <si>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</si>
  <si>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</si>
  <si>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</si>
  <si>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</si>
  <si>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</si>
  <si>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</si>
  <si>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</si>
  <si>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</si>
  <si>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</si>
  <si>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</si>
  <si>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</si>
  <si>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</si>
  <si>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</si>
  <si>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</si>
  <si>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</si>
  <si>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</si>
  <si>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</si>
  <si>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</si>
  <si>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</si>
  <si>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</si>
  <si>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</si>
  <si>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</si>
  <si>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</si>
  <si>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</si>
  <si>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</si>
  <si>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</si>
  <si>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</si>
  <si>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</si>
  <si>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</si>
  <si>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</si>
  <si>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</si>
  <si>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</si>
  <si>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</si>
  <si>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</si>
  <si>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</si>
  <si>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</si>
  <si>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</si>
  <si>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</si>
  <si>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</si>
  <si>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</si>
  <si>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</si>
  <si>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</si>
  <si>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</si>
  <si>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</si>
  <si>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</si>
  <si>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</si>
  <si>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</si>
  <si>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</si>
  <si>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</si>
  <si>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</si>
  <si>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</si>
  <si>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</si>
  <si>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</si>
  <si>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</si>
  <si>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</si>
  <si>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</si>
  <si>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</si>
  <si>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</si>
  <si>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</si>
  <si>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</si>
  <si>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</si>
  <si>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</si>
  <si>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</si>
  <si>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</si>
  <si>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</si>
  <si>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</si>
  <si>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</si>
  <si>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</si>
  <si>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</si>
  <si>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</si>
  <si>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</si>
  <si>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</si>
  <si>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</si>
  <si>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</si>
  <si>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</si>
  <si>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</si>
  <si>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</si>
  <si>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</si>
  <si>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</si>
  <si>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</si>
  <si>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</si>
  <si>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</si>
  <si>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</si>
  <si>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</si>
  <si>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</si>
  <si>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</si>
  <si>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</si>
  <si>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</si>
  <si>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</si>
  <si>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</si>
  <si>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</si>
  <si>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</si>
  <si>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</si>
  <si>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</si>
  <si>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</si>
  <si>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</si>
  <si>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</si>
  <si>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</si>
  <si>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</si>
  <si>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</si>
  <si>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</si>
  <si>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</si>
  <si>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</si>
  <si>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</si>
  <si>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</si>
  <si>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</si>
  <si>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</si>
  <si>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</si>
  <si>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</si>
  <si>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</si>
  <si>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</si>
  <si>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</si>
  <si>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</si>
  <si>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</si>
  <si>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</si>
  <si>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</si>
  <si>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</si>
  <si>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</si>
  <si>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</si>
  <si>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</si>
  <si>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</si>
  <si>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</si>
  <si>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</si>
  <si>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</si>
  <si>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</si>
  <si>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</si>
  <si>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</si>
  <si>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</si>
  <si>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</si>
  <si>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</si>
  <si>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</si>
  <si>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</si>
  <si>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</si>
  <si>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</si>
  <si>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</si>
  <si>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</si>
  <si>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</si>
  <si>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</si>
  <si>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</si>
  <si>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</si>
  <si>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</si>
  <si>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</si>
  <si>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</si>
  <si>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</si>
  <si>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</si>
  <si>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</si>
  <si>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</si>
  <si>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</si>
  <si>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</si>
  <si>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</si>
  <si>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</si>
  <si>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</si>
  <si>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</si>
  <si>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</si>
  <si>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</si>
  <si>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</si>
  <si>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</si>
  <si>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</si>
  <si>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</si>
  <si>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</si>
  <si>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</si>
  <si>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</si>
  <si>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</si>
  <si>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</si>
  <si>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</si>
  <si>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</si>
  <si>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</si>
  <si>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</si>
  <si>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</si>
  <si>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</si>
  <si>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</si>
  <si>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</si>
  <si>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</si>
  <si>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</si>
  <si>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</si>
  <si>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</si>
  <si>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</si>
  <si>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</si>
  <si>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</si>
  <si>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</si>
  <si>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</si>
  <si>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</si>
  <si>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</si>
  <si>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</si>
  <si>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</si>
  <si>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</si>
  <si>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</si>
  <si>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</si>
  <si>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</si>
  <si>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</si>
  <si>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</si>
  <si>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</si>
  <si>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</si>
  <si>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</si>
  <si>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</si>
  <si>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</si>
  <si>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</si>
  <si>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</si>
  <si>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</si>
  <si>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</si>
  <si>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</si>
  <si>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</si>
  <si>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</si>
  <si>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</si>
  <si>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</si>
  <si>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</si>
  <si>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</si>
  <si>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</si>
  <si>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</si>
  <si>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</si>
  <si>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</si>
  <si>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</si>
  <si>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</si>
  <si>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</si>
  <si>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</si>
  <si>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</si>
  <si>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</si>
  <si>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</si>
  <si>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</si>
  <si>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</si>
  <si>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</si>
  <si>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</si>
  <si>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</si>
  <si>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</si>
  <si>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</si>
  <si>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</si>
  <si>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</si>
  <si>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</si>
  <si>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</si>
  <si>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</si>
  <si>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</si>
  <si>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</si>
  <si>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</si>
  <si>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</si>
  <si>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</si>
  <si>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</si>
  <si>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</si>
  <si>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</si>
  <si>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</si>
  <si>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</si>
  <si>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</si>
  <si>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</si>
  <si>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</si>
  <si>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</si>
  <si>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</si>
  <si>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</si>
  <si>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</si>
  <si>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</si>
  <si>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</si>
  <si>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</si>
  <si>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</si>
  <si>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</si>
  <si>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</si>
  <si>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</si>
  <si>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</si>
  <si>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</si>
  <si>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</si>
  <si>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</si>
  <si>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</si>
  <si>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</si>
  <si>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</si>
  <si>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</si>
  <si>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</si>
  <si>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</si>
  <si>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</si>
  <si>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</si>
  <si>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</si>
  <si>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</si>
  <si>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</si>
  <si>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</si>
  <si>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</si>
  <si>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</si>
  <si>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</si>
  <si>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</si>
  <si>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</si>
  <si>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</si>
  <si>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</si>
  <si>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</si>
  <si>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</si>
  <si>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</si>
  <si>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</si>
  <si>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</si>
  <si>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</si>
  <si>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</si>
  <si>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</si>
  <si>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</si>
  <si>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</si>
  <si>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</si>
  <si>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</si>
  <si>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</si>
  <si>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</si>
  <si>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</si>
  <si>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</si>
  <si>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</si>
  <si>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</si>
  <si>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</si>
  <si>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</si>
  <si>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</si>
  <si>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</si>
  <si>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</si>
  <si>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</si>
  <si>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</si>
  <si>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</si>
  <si>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</si>
  <si>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</si>
  <si>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</si>
  <si>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</si>
  <si>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</si>
  <si>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</si>
  <si>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</si>
  <si>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</si>
  <si>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</si>
  <si>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</si>
  <si>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</si>
  <si>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</si>
  <si>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</si>
  <si>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</si>
  <si>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</si>
  <si>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</si>
  <si>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</si>
  <si>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</si>
  <si>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</si>
  <si>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</si>
  <si>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</si>
  <si>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</si>
  <si>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</si>
  <si>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</si>
  <si>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</si>
  <si>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</si>
  <si>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</si>
  <si>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</si>
  <si>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</si>
  <si>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</si>
  <si>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</si>
  <si>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</si>
  <si>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</si>
  <si>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</si>
  <si>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</si>
  <si>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</si>
  <si>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</si>
  <si>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</si>
  <si>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</si>
  <si>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</si>
  <si>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</si>
  <si>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</si>
  <si>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</si>
  <si>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</si>
  <si>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</si>
  <si>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</si>
  <si>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</si>
  <si>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</si>
  <si>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</si>
  <si>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</si>
  <si>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</si>
  <si>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</si>
  <si>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</si>
  <si>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</si>
  <si>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</si>
  <si>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</si>
  <si>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</si>
  <si>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</si>
  <si>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</si>
  <si>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</si>
  <si>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</si>
  <si>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</si>
  <si>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</si>
  <si>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</si>
  <si>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</si>
  <si>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</si>
  <si>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</si>
  <si>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</si>
  <si>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</si>
  <si>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</si>
  <si>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</si>
  <si>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</si>
  <si>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</si>
  <si>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</si>
  <si>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</si>
  <si>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</si>
  <si>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</si>
  <si>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</si>
  <si>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</si>
  <si>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</si>
  <si>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</si>
  <si>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</si>
  <si>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</si>
  <si>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</si>
  <si>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</si>
  <si>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</si>
  <si>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</si>
  <si>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</si>
  <si>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</si>
  <si>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</si>
  <si>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</si>
  <si>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</si>
  <si>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</si>
  <si>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</si>
  <si>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</si>
  <si>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</si>
  <si>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</si>
  <si>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</si>
  <si>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</si>
  <si>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</si>
  <si>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</si>
  <si>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</si>
  <si>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</si>
  <si>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</si>
  <si>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</si>
  <si>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</si>
  <si>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</si>
  <si>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</si>
  <si>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</si>
  <si>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</si>
  <si>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</si>
  <si>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</si>
  <si>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</si>
  <si>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</si>
  <si>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</si>
  <si>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</si>
  <si>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</si>
  <si>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</si>
  <si>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</si>
  <si>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</si>
  <si>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</si>
  <si>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</si>
  <si>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</si>
  <si>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</si>
  <si>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</si>
  <si>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</si>
  <si>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</si>
  <si>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</si>
  <si>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</si>
  <si>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</si>
  <si>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</si>
  <si>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</si>
  <si>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</si>
  <si>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</si>
  <si>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</si>
  <si>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</si>
  <si>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</si>
  <si>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</si>
  <si>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</si>
  <si>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</si>
  <si>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</si>
  <si>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</si>
  <si>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</si>
  <si>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</si>
  <si>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</si>
  <si>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</si>
  <si>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</si>
  <si>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</si>
  <si>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</si>
  <si>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</si>
  <si>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</si>
  <si>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</si>
  <si>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</si>
  <si>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</si>
  <si>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</si>
  <si>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</si>
  <si>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</si>
  <si>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</si>
  <si>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</si>
  <si>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</si>
  <si>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</si>
  <si>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</si>
  <si>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</si>
  <si>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</si>
  <si>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</si>
  <si>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</si>
  <si>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</si>
  <si>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</si>
  <si>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</si>
  <si>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</si>
  <si>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</si>
  <si>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</si>
  <si>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</si>
  <si>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</si>
  <si>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</si>
  <si>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</si>
  <si>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</si>
  <si>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</si>
  <si>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</si>
  <si>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</si>
  <si>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</si>
  <si>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</si>
  <si>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</si>
  <si>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</si>
  <si>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</si>
  <si>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</si>
  <si>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</si>
  <si>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</si>
  <si>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</si>
  <si>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</si>
  <si>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</si>
  <si>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</si>
  <si>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</si>
  <si>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</si>
  <si>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</si>
  <si>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</si>
  <si>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</si>
  <si>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</si>
  <si>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</si>
  <si>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</si>
  <si>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</si>
  <si>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</si>
  <si>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</si>
  <si>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</si>
  <si>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</si>
  <si>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</si>
  <si>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</si>
  <si>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</si>
  <si>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</si>
  <si>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</si>
  <si>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</si>
  <si>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</si>
  <si>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</si>
  <si>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</si>
  <si>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</si>
  <si>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</si>
  <si>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</si>
  <si>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</si>
  <si>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</si>
  <si>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</si>
  <si>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</si>
  <si>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</si>
  <si>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</si>
  <si>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</si>
  <si>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</si>
  <si>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</si>
  <si>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</si>
  <si>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</si>
  <si>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</si>
  <si>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</si>
  <si>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</si>
  <si>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</si>
  <si>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</si>
  <si>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</si>
  <si>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</si>
  <si>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</si>
  <si>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</si>
  <si>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</si>
  <si>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</si>
  <si>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</si>
  <si>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</si>
  <si>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</si>
  <si>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</si>
  <si>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</si>
  <si>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</si>
  <si>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</si>
  <si>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</si>
  <si>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</si>
  <si>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</si>
  <si>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</si>
  <si>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</si>
  <si>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</si>
  <si>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</si>
  <si>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</si>
  <si>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</si>
  <si>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</si>
  <si>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</si>
  <si>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</si>
  <si>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</si>
  <si>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</si>
  <si>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</si>
  <si>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</si>
  <si>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</si>
  <si>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</si>
  <si>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</si>
  <si>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</si>
  <si>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</si>
  <si>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</si>
  <si>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</si>
  <si>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</si>
  <si>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</si>
  <si>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</si>
  <si>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</si>
  <si>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</si>
  <si>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</si>
  <si>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</si>
  <si>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</si>
  <si>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</si>
  <si>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</si>
  <si>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</si>
  <si>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</si>
  <si>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</si>
  <si>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</si>
  <si>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</si>
  <si>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</si>
  <si>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</si>
  <si>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</si>
  <si>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</si>
  <si>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</si>
  <si>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</si>
  <si>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</si>
  <si>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</si>
  <si>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</si>
  <si>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</si>
  <si>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</si>
  <si>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</si>
  <si>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</si>
  <si>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</si>
  <si>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</si>
  <si>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</si>
  <si>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</si>
  <si>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</si>
  <si>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</si>
  <si>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</si>
  <si>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</si>
  <si>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</si>
  <si>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</si>
  <si>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</si>
  <si>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</si>
  <si>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</si>
  <si>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</si>
  <si>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</si>
  <si>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</si>
  <si>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</si>
  <si>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</si>
  <si>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</si>
  <si>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</si>
  <si>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</si>
  <si>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</si>
  <si>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</si>
  <si>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</si>
  <si>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</si>
  <si>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</si>
  <si>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</si>
  <si>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</si>
  <si>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</si>
  <si>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</si>
  <si>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</si>
  <si>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</si>
  <si>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</si>
  <si>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</si>
  <si>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</si>
  <si>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</si>
  <si>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</si>
  <si>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</si>
  <si>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</si>
  <si>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</si>
  <si>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</si>
  <si>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</si>
  <si>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</si>
  <si>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</si>
  <si>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</si>
  <si>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</si>
  <si>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</si>
  <si>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</si>
  <si>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</si>
  <si>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</si>
  <si>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</si>
  <si>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</si>
  <si>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</si>
  <si>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</si>
  <si>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</si>
  <si>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</si>
  <si>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</si>
  <si>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</si>
  <si>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</si>
  <si>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</si>
  <si>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</si>
  <si>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</si>
  <si>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</si>
  <si>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</si>
  <si>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</si>
  <si>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</si>
  <si>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</si>
  <si>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</si>
  <si>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</si>
  <si>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</si>
  <si>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</si>
  <si>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</si>
  <si>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</si>
  <si>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</si>
  <si>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</si>
  <si>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</si>
  <si>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</si>
  <si>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</si>
  <si>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</si>
  <si>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</si>
  <si>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</si>
  <si>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</si>
  <si>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</si>
  <si>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</si>
  <si>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</si>
  <si>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</si>
  <si>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</si>
  <si>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</si>
  <si>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</si>
  <si>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</si>
  <si>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</si>
  <si>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</si>
  <si>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</si>
  <si>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</si>
  <si>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</si>
  <si>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</si>
  <si>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</si>
  <si>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</si>
  <si>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</si>
  <si>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</si>
  <si>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</si>
  <si>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</si>
  <si>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</si>
  <si>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</si>
  <si>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</si>
  <si>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</si>
  <si>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</si>
  <si>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</si>
  <si>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</si>
  <si>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</si>
  <si>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</si>
  <si>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</si>
  <si>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</si>
  <si>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</si>
  <si>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</si>
  <si>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</si>
  <si>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</si>
  <si>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</si>
  <si>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</si>
  <si>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</si>
  <si>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</si>
  <si>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</si>
  <si>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</si>
  <si>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</si>
  <si>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</si>
  <si>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</si>
  <si>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</si>
  <si>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</si>
  <si>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</si>
  <si>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</si>
  <si>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</si>
  <si>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</si>
  <si>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</si>
  <si>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</si>
  <si>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</si>
  <si>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</si>
  <si>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</si>
  <si>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</si>
  <si>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</si>
  <si>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</si>
  <si>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</si>
  <si>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</si>
  <si>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</si>
  <si>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</si>
  <si>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</si>
  <si>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</si>
  <si>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</si>
  <si>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</si>
  <si>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</si>
  <si>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</si>
  <si>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</si>
  <si>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</si>
  <si>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</si>
  <si>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</si>
  <si>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</si>
  <si>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</si>
  <si>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</si>
  <si>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</si>
  <si>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</si>
  <si>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</si>
  <si>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</si>
  <si>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</si>
  <si>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</si>
  <si>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</si>
  <si>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</si>
  <si>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</si>
  <si>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</si>
  <si>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</si>
  <si>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</si>
  <si>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</si>
  <si>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</si>
  <si>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</si>
  <si>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</si>
  <si>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</si>
  <si>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</si>
  <si>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</si>
  <si>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</si>
  <si>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</si>
  <si>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</si>
  <si>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</si>
  <si>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</si>
  <si>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</si>
  <si>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</si>
  <si>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</si>
  <si>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</si>
  <si>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</si>
  <si>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</si>
  <si>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</si>
  <si>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</si>
  <si>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</si>
  <si>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</si>
  <si>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</si>
  <si>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</si>
  <si>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</si>
  <si>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</si>
  <si>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</si>
  <si>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</si>
  <si>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</si>
  <si>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</si>
  <si>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</si>
  <si>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</si>
  <si>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</si>
  <si>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</si>
  <si>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</si>
  <si>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</si>
  <si>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</si>
  <si>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</si>
  <si>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</si>
  <si>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</si>
  <si>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</si>
  <si>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</si>
  <si>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</si>
  <si>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</si>
  <si>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</si>
  <si>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</si>
  <si>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</si>
  <si>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</si>
  <si>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</si>
  <si>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</si>
  <si>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</si>
  <si>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</si>
  <si>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</si>
  <si>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</si>
  <si>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</si>
  <si>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</si>
  <si>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</si>
  <si>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</si>
  <si>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</si>
  <si>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</si>
  <si>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</si>
  <si>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</si>
  <si>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</si>
  <si>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</si>
  <si>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</si>
  <si>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</si>
  <si>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</si>
  <si>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</si>
  <si>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</si>
  <si>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</si>
  <si>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</si>
  <si>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</si>
  <si>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</si>
  <si>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</si>
  <si>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</si>
  <si>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</si>
  <si>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</si>
  <si>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</si>
  <si>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</si>
  <si>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</si>
  <si>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</si>
  <si>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</si>
  <si>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</si>
  <si>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</si>
  <si>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</si>
  <si>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</si>
  <si>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</si>
  <si>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</si>
  <si>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</si>
  <si>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</si>
  <si>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</si>
  <si>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</si>
  <si>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</si>
  <si>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</si>
  <si>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</si>
  <si>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</si>
  <si>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</si>
  <si>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</si>
  <si>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</si>
  <si>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</si>
  <si>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</si>
  <si>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</si>
  <si>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</si>
  <si>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</si>
  <si>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</si>
  <si>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</si>
  <si>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</si>
  <si>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</si>
  <si>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</si>
  <si>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</si>
  <si>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</si>
  <si>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</si>
  <si>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</si>
  <si>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</si>
  <si>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</si>
  <si>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</si>
  <si>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</si>
  <si>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</si>
  <si>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</si>
  <si>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</si>
  <si>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</si>
  <si>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</si>
  <si>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</si>
  <si>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</si>
  <si>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</si>
  <si>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</si>
  <si>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</si>
  <si>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</si>
  <si>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</si>
  <si>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</si>
  <si>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</si>
  <si>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</si>
  <si>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</si>
  <si>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</si>
  <si>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</si>
  <si>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</si>
  <si>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</si>
  <si>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</si>
  <si>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</si>
  <si>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</si>
  <si>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</si>
  <si>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</si>
  <si>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</si>
  <si>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</si>
  <si>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</si>
  <si>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</si>
  <si>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</si>
  <si>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</si>
  <si>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</si>
  <si>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</si>
  <si>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</si>
  <si>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</si>
  <si>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</si>
  <si>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</si>
  <si>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</si>
  <si>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</si>
  <si>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</si>
  <si>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</si>
  <si>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</si>
  <si>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</si>
  <si>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</si>
  <si>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</si>
  <si>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</si>
  <si>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</si>
  <si>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</si>
  <si>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</si>
  <si>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</si>
  <si>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</si>
  <si>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</si>
  <si>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</si>
  <si>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</si>
  <si>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</si>
  <si>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</si>
  <si>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</si>
  <si>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</si>
  <si>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</si>
  <si>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</si>
  <si>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</si>
  <si>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</si>
  <si>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</si>
  <si>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</si>
  <si>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</si>
  <si>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</si>
  <si>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</si>
  <si>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</si>
  <si>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</si>
  <si>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</si>
  <si>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</si>
  <si>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</si>
  <si>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</si>
  <si>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</si>
  <si>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</si>
  <si>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</si>
  <si>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</si>
  <si>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</si>
  <si>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</si>
  <si>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</si>
  <si>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</si>
  <si>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</si>
  <si>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</si>
  <si>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</si>
  <si>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</si>
  <si>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</si>
  <si>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</si>
  <si>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</si>
  <si>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</si>
  <si>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</si>
  <si>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</si>
  <si>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</si>
  <si>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</si>
  <si>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</si>
  <si>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</si>
  <si>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</si>
  <si>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</si>
  <si>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</si>
  <si>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</si>
  <si>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</si>
  <si>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</si>
  <si>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</si>
  <si>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</si>
  <si>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</si>
  <si>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</si>
  <si>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</si>
  <si>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</si>
  <si>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</si>
  <si>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</si>
  <si>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</si>
  <si>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</si>
  <si>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</si>
  <si>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</si>
  <si>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</si>
  <si>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</si>
  <si>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</si>
  <si>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</si>
  <si>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</si>
  <si>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</si>
  <si>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</si>
  <si>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</si>
  <si>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</si>
  <si>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</si>
  <si>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</si>
  <si>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</si>
  <si>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</si>
  <si>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</si>
  <si>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</si>
  <si>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</si>
  <si>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</si>
  <si>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</si>
  <si>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</si>
  <si>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</si>
  <si>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</si>
  <si>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</si>
  <si>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</si>
  <si>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</si>
  <si>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</si>
  <si>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</si>
  <si>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</si>
  <si>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</si>
  <si>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</si>
  <si>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</si>
  <si>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</si>
  <si>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</si>
  <si>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</si>
  <si>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</si>
  <si>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</si>
  <si>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</si>
  <si>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</si>
  <si>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</si>
  <si>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</si>
  <si>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</si>
  <si>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</si>
  <si>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</si>
  <si>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</si>
  <si>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</si>
  <si>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</si>
  <si>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</si>
  <si>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</si>
  <si>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</si>
  <si>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</si>
  <si>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</si>
  <si>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</si>
  <si>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</si>
  <si>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</si>
  <si>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</si>
  <si>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</si>
  <si>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</si>
  <si>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</si>
  <si>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</si>
  <si>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</si>
  <si>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</si>
  <si>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</si>
  <si>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</si>
  <si>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</si>
  <si>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</si>
  <si>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</si>
  <si>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</si>
  <si>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</si>
  <si>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</si>
  <si>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</si>
  <si>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</si>
  <si>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</si>
  <si>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</si>
  <si>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</si>
  <si>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</si>
  <si>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</si>
  <si>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</si>
  <si>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</si>
  <si>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</si>
  <si>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</si>
  <si>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</si>
  <si>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</si>
  <si>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</si>
  <si>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</si>
  <si>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</si>
  <si>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</si>
  <si>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</si>
  <si>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</si>
  <si>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</si>
  <si>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</si>
  <si>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</si>
  <si>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</si>
  <si>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</si>
  <si>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</si>
  <si>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</si>
  <si>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</si>
  <si>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</si>
  <si>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</si>
  <si>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</si>
  <si>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</si>
  <si>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</si>
  <si>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</si>
  <si>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</si>
  <si>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</si>
  <si>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</si>
  <si>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</si>
  <si>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</si>
  <si>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</si>
  <si>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</si>
  <si>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</si>
  <si>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</si>
  <si>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</si>
  <si>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</si>
  <si>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</si>
  <si>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</si>
  <si>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</si>
  <si>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</si>
  <si>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</si>
  <si>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</si>
  <si>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</si>
  <si>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</si>
  <si>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</si>
  <si>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</si>
  <si>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</si>
  <si>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</si>
  <si>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</si>
  <si>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</si>
  <si>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</si>
  <si>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</si>
  <si>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</si>
  <si>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</si>
  <si>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</si>
  <si>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</si>
  <si>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</si>
  <si>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</si>
  <si>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</si>
  <si>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</si>
  <si>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</si>
  <si>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</si>
  <si>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</si>
  <si>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</si>
  <si>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</si>
  <si>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</si>
  <si>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</si>
  <si>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</si>
  <si>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</si>
  <si>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</si>
  <si>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</si>
  <si>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</si>
  <si>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</si>
  <si>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</si>
  <si>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</si>
  <si>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</si>
  <si>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</si>
  <si>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</si>
  <si>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</si>
  <si>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</si>
  <si>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</si>
  <si>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</si>
  <si>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</si>
  <si>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</si>
  <si>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</si>
  <si>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</si>
  <si>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</si>
  <si>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</si>
  <si>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</si>
  <si>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</si>
  <si>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</si>
  <si>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</si>
  <si>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</si>
  <si>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</si>
  <si>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</si>
  <si>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</si>
  <si>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</si>
  <si>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</si>
  <si>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</si>
  <si>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</si>
  <si>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</si>
  <si>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</si>
  <si>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</si>
  <si>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</si>
  <si>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</si>
  <si>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</si>
  <si>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</si>
  <si>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</si>
  <si>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</si>
  <si>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</si>
  <si>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</si>
  <si>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</si>
  <si>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</si>
  <si>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</si>
  <si>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</si>
  <si>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</si>
  <si>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</si>
  <si>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</si>
  <si>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</si>
  <si>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</si>
  <si>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</si>
  <si>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</si>
  <si>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</si>
  <si>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</si>
  <si>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</si>
  <si>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</si>
  <si>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</si>
  <si>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</si>
  <si>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</si>
  <si>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</si>
  <si>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</si>
  <si>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</si>
  <si>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</si>
  <si>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</si>
  <si>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</si>
  <si>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</si>
  <si>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</si>
  <si>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</si>
  <si>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</si>
  <si>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</si>
  <si>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</si>
  <si>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</si>
  <si>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</si>
  <si>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</si>
  <si>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</si>
  <si>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</si>
  <si>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</si>
  <si>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</si>
  <si>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</si>
  <si>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</si>
  <si>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</si>
  <si>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</si>
  <si>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</si>
  <si>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</si>
  <si>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</si>
  <si>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</si>
  <si>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</si>
  <si>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</si>
  <si>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</si>
  <si>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</si>
  <si>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</si>
  <si>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</si>
  <si>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</si>
  <si>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</si>
  <si>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</si>
  <si>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</si>
  <si>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</si>
  <si>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</si>
  <si>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</si>
  <si>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</si>
  <si>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</si>
  <si>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</si>
  <si>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</si>
  <si>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</si>
  <si>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</si>
  <si>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</si>
  <si>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</si>
  <si>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</si>
  <si>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</si>
  <si>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</si>
  <si>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</si>
  <si>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</si>
  <si>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</si>
  <si>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</si>
  <si>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</si>
  <si>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</si>
  <si>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</si>
  <si>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</si>
  <si>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</si>
  <si>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</si>
  <si>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</si>
  <si>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</si>
  <si>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</si>
  <si>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</si>
  <si>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</si>
  <si>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</si>
  <si>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</si>
  <si>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</si>
  <si>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</si>
  <si>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</si>
  <si>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</si>
  <si>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</si>
  <si>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</si>
  <si>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</si>
  <si>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</si>
  <si>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</si>
  <si>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</si>
  <si>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</si>
  <si>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</si>
  <si>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</si>
  <si>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</si>
  <si>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</si>
  <si>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</si>
  <si>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</si>
  <si>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</si>
  <si>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</si>
  <si>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</si>
  <si>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</si>
  <si>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</si>
  <si>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</si>
  <si>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</si>
  <si>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</si>
  <si>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</si>
  <si>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</si>
  <si>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</si>
  <si>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</si>
  <si>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</si>
  <si>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</si>
  <si>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</si>
  <si>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</si>
  <si>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</si>
  <si>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</si>
  <si>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</si>
  <si>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</si>
  <si>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</si>
  <si>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</si>
  <si>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</si>
  <si>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</si>
  <si>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</si>
  <si>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</si>
  <si>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</si>
  <si>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</si>
  <si>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</si>
  <si>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</si>
  <si>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</si>
  <si>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</si>
  <si>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</si>
  <si>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</si>
  <si>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</si>
  <si>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</si>
  <si>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</si>
  <si>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</si>
  <si>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</si>
  <si>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</si>
  <si>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</si>
  <si>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</si>
  <si>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</si>
  <si>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</si>
  <si>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</si>
  <si>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</si>
  <si>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</si>
  <si>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</si>
  <si>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</si>
  <si>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</si>
  <si>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</si>
  <si>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</si>
  <si>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</si>
  <si>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</si>
  <si>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</si>
  <si>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</si>
  <si>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</si>
  <si>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</si>
  <si>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</si>
  <si>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</si>
  <si>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</si>
  <si>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</si>
  <si>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</si>
  <si>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</si>
  <si>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</si>
  <si>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</si>
  <si>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</si>
  <si>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</si>
  <si>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</si>
  <si>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</si>
  <si>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</si>
  <si>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</si>
  <si>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</si>
  <si>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</si>
  <si>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</si>
  <si>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</si>
  <si>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</si>
  <si>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</si>
  <si>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</si>
  <si>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</si>
  <si>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</si>
  <si>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</si>
  <si>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</si>
  <si>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</si>
  <si>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</si>
  <si>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</si>
  <si>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</si>
  <si>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</si>
  <si>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</si>
  <si>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</si>
  <si>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</si>
  <si>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</si>
  <si>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</si>
  <si>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</si>
  <si>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</si>
  <si>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</si>
  <si>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</si>
  <si>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</si>
  <si>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</si>
  <si>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</si>
  <si>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</si>
  <si>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</si>
  <si>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</si>
  <si>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</si>
  <si>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</si>
  <si>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</si>
  <si>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</si>
  <si>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</si>
  <si>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</si>
  <si>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</si>
  <si>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</si>
  <si>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</si>
  <si>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</si>
  <si>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</si>
  <si>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</si>
  <si>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</si>
  <si>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</si>
  <si>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</si>
  <si>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</si>
  <si>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</si>
  <si>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</si>
  <si>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</si>
  <si>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</si>
  <si>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</si>
  <si>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</si>
  <si>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</si>
  <si>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</si>
  <si>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</si>
  <si>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</si>
  <si>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</si>
  <si>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</si>
  <si>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</si>
  <si>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</si>
  <si>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</si>
  <si>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</si>
  <si>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</si>
  <si>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</si>
  <si>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</si>
  <si>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</si>
  <si>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</si>
  <si>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</si>
  <si>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</si>
  <si>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</si>
  <si>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</si>
  <si>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</si>
  <si>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</si>
  <si>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</si>
  <si>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</si>
  <si>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</si>
  <si>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</si>
  <si>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</si>
  <si>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</si>
  <si>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</si>
  <si>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</si>
  <si>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</si>
  <si>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</si>
  <si>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</si>
  <si>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</si>
  <si>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</si>
  <si>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</si>
  <si>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</si>
  <si>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</si>
  <si>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</si>
  <si>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</si>
  <si>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</si>
  <si>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</si>
  <si>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</si>
  <si>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</si>
  <si>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</si>
  <si>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</si>
  <si>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</si>
  <si>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</si>
  <si>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</si>
  <si>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</si>
  <si>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</si>
  <si>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</si>
  <si>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</si>
  <si>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</si>
  <si>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</si>
  <si>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</si>
  <si>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</si>
  <si>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</si>
  <si>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</si>
  <si>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</si>
  <si>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</si>
  <si>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</si>
  <si>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</si>
  <si>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</si>
  <si>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</si>
  <si>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</si>
  <si>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</si>
  <si>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</si>
  <si>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</si>
  <si>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</si>
  <si>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</si>
  <si>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</si>
  <si>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</si>
  <si>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</si>
  <si>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</si>
  <si>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</si>
  <si>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</si>
  <si>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</si>
  <si>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</si>
  <si>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</si>
  <si>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</si>
  <si>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</si>
  <si>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</si>
  <si>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</si>
  <si>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</si>
  <si>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</si>
  <si>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</si>
  <si>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</si>
  <si>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</si>
  <si>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</si>
  <si>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</si>
  <si>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</si>
  <si>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</si>
  <si>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</si>
  <si>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</si>
  <si>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</si>
  <si>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</si>
  <si>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</si>
  <si>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</si>
  <si>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</si>
  <si>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</si>
  <si>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</si>
  <si>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</si>
  <si>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</si>
  <si>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</si>
  <si>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</si>
  <si>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</si>
  <si>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</si>
  <si>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</si>
  <si>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</si>
  <si>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</si>
  <si>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</si>
  <si>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</si>
  <si>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</si>
  <si>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</si>
  <si>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</si>
  <si>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</si>
  <si>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</si>
  <si>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</si>
  <si>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</si>
  <si>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</si>
  <si>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</si>
  <si>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</si>
  <si>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</si>
  <si>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</si>
  <si>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</si>
  <si>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</si>
  <si>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</si>
  <si>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</si>
  <si>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</si>
  <si>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</si>
  <si>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</si>
  <si>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</si>
  <si>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</si>
  <si>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</si>
  <si>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</si>
  <si>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</si>
  <si>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</si>
  <si>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</si>
  <si>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</si>
  <si>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</si>
  <si>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</si>
  <si>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</si>
  <si>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</si>
  <si>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</si>
  <si>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</si>
  <si>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</si>
  <si>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</si>
  <si>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</si>
  <si>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</si>
  <si>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</si>
  <si>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</si>
  <si>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</si>
  <si>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</si>
  <si>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</si>
  <si>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</si>
  <si>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</si>
  <si>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</si>
  <si>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</si>
  <si>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</si>
  <si>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</si>
  <si>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</si>
  <si>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</si>
  <si>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</si>
  <si>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</si>
  <si>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</si>
  <si>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</si>
  <si>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</si>
  <si>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</si>
  <si>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</si>
  <si>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</si>
  <si>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</si>
  <si>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</si>
  <si>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</si>
  <si>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</si>
  <si>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</si>
  <si>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</si>
  <si>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</si>
  <si>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</si>
  <si>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</si>
  <si>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</si>
  <si>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</si>
  <si>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</si>
  <si>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</si>
  <si>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</si>
  <si>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</si>
  <si>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</si>
  <si>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</si>
  <si>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</si>
  <si>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</si>
  <si>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</si>
  <si>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</si>
  <si>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</si>
  <si>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</si>
  <si>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</si>
  <si>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</si>
  <si>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</si>
  <si>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</si>
  <si>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</si>
  <si>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</si>
  <si>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</si>
  <si>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</si>
  <si>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</si>
  <si>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</si>
  <si>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</si>
  <si>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</si>
  <si>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</si>
  <si>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</si>
  <si>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</si>
  <si>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</si>
  <si>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</si>
  <si>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</si>
  <si>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</si>
  <si>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</si>
  <si>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</si>
  <si>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</si>
  <si>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</si>
  <si>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</si>
  <si>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</si>
  <si>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</si>
  <si>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</si>
  <si>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</si>
  <si>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</si>
  <si>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</si>
  <si>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</si>
  <si>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</si>
  <si>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</si>
  <si>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</si>
  <si>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</si>
  <si>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</si>
  <si>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</si>
  <si>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</si>
  <si>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</si>
  <si>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</si>
  <si>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</si>
  <si>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</si>
  <si>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</si>
  <si>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</si>
  <si>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</si>
  <si>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</si>
  <si>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</si>
  <si>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</si>
  <si>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</si>
  <si>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</si>
  <si>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</si>
  <si>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</si>
  <si>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</si>
  <si>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</si>
  <si>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</si>
  <si>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</si>
  <si>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</si>
  <si>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</si>
  <si>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</si>
  <si>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</si>
  <si>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</si>
  <si>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</si>
  <si>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</si>
  <si>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</si>
  <si>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</si>
  <si>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</si>
  <si>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</si>
  <si>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</si>
  <si>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</si>
  <si>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</si>
  <si>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</si>
  <si>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</si>
  <si>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</si>
  <si>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</si>
  <si>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</si>
  <si>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</si>
  <si>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</si>
  <si>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</si>
  <si>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</si>
  <si>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</si>
  <si>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</si>
  <si>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</si>
  <si>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</si>
  <si>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</si>
  <si>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</si>
  <si>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</si>
  <si>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</si>
  <si>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</si>
  <si>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</si>
  <si>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</si>
  <si>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</si>
  <si>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</si>
  <si>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</si>
  <si>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</si>
  <si>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</si>
  <si>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</si>
  <si>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</si>
  <si>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</si>
  <si>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</si>
  <si>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</si>
  <si>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</si>
  <si>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</si>
  <si>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</si>
  <si>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</si>
  <si>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</si>
  <si>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</si>
  <si>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</si>
  <si>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</si>
  <si>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</si>
  <si>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</si>
  <si>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</si>
  <si>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</si>
  <si>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</si>
  <si>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</si>
  <si>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</si>
  <si>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</si>
  <si>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</si>
  <si>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</si>
  <si>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</si>
  <si>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</si>
  <si>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</si>
  <si>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</si>
  <si>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</si>
  <si>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</si>
  <si>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</si>
  <si>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</si>
  <si>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</si>
  <si>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</si>
  <si>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</si>
  <si>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</si>
  <si>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</si>
  <si>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</si>
  <si>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</si>
  <si>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</si>
  <si>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</si>
  <si>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</si>
  <si>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</si>
  <si>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</si>
  <si>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</si>
  <si>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</si>
  <si>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</si>
  <si>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</si>
  <si>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</si>
  <si>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</si>
  <si>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</si>
  <si>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</si>
  <si>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</si>
  <si>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</si>
  <si>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</si>
  <si>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</si>
  <si>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</si>
  <si>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</si>
  <si>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</si>
  <si>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</si>
  <si>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</si>
  <si>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</si>
  <si>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</si>
  <si>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</si>
  <si>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</si>
  <si>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</si>
  <si>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</si>
  <si>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</si>
  <si>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</si>
  <si>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</si>
  <si>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</si>
  <si>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</si>
  <si>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</si>
  <si>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</si>
  <si>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</si>
  <si>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</si>
  <si>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</si>
  <si>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</si>
  <si>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</si>
  <si>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</si>
  <si>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</si>
  <si>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</si>
  <si>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</si>
  <si>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</si>
  <si>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</si>
  <si>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</si>
  <si>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</si>
  <si>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</si>
  <si>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</si>
  <si>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</si>
  <si>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</si>
  <si>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</si>
  <si>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</si>
  <si>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</si>
  <si>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</si>
  <si>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</si>
  <si>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</si>
  <si>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</si>
  <si>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</si>
  <si>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</si>
  <si>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</si>
  <si>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</si>
  <si>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</si>
  <si>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</si>
  <si>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</si>
  <si>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</si>
  <si>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</si>
  <si>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</si>
  <si>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</si>
  <si>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</si>
  <si>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</si>
  <si>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</si>
  <si>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</si>
  <si>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</si>
  <si>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</si>
  <si>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</si>
  <si>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</si>
  <si>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</si>
  <si>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</si>
  <si>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</si>
  <si>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</si>
  <si>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</si>
  <si>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</si>
  <si>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</si>
  <si>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</si>
  <si>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</si>
  <si>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</si>
  <si>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</si>
  <si>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</si>
  <si>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</si>
  <si>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</si>
  <si>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</si>
  <si>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</si>
  <si>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</si>
  <si>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</si>
  <si>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</si>
  <si>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</si>
  <si>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</si>
  <si>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</si>
  <si>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</si>
  <si>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</si>
  <si>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</si>
  <si>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</si>
  <si>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</si>
  <si>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</si>
  <si>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</si>
  <si>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</si>
  <si>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</si>
  <si>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</si>
  <si>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</si>
  <si>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</si>
  <si>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</si>
  <si>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</si>
  <si>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</si>
  <si>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</si>
  <si>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</si>
  <si>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</si>
  <si>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</si>
  <si>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</si>
  <si>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</si>
  <si>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</si>
  <si>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</si>
  <si>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</si>
  <si>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</si>
  <si>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</si>
  <si>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</si>
  <si>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</si>
  <si>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</si>
  <si>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</si>
  <si>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</si>
  <si>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</si>
  <si>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</si>
  <si>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</si>
  <si>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</si>
  <si>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</si>
  <si>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</si>
  <si>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</si>
  <si>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</si>
  <si>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</si>
  <si>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</si>
  <si>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</si>
  <si>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</si>
  <si>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</si>
  <si>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</si>
  <si>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</si>
  <si>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</si>
  <si>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</si>
  <si>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</si>
  <si>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</si>
  <si>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</si>
  <si>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</si>
  <si>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</si>
  <si>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</si>
  <si>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</si>
  <si>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</si>
  <si>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</si>
  <si>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</si>
  <si>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</si>
  <si>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</si>
  <si>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</si>
  <si>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</si>
  <si>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</si>
  <si>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</si>
  <si>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</si>
  <si>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</si>
  <si>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</si>
  <si>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</si>
  <si>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</si>
  <si>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</si>
  <si>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</si>
  <si>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</si>
  <si>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</si>
  <si>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</si>
  <si>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</si>
  <si>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</si>
  <si>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</si>
  <si>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</si>
  <si>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</si>
  <si>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</si>
  <si>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</si>
  <si>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</si>
  <si>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</si>
  <si>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</si>
  <si>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</si>
  <si>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</si>
  <si>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</si>
  <si>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</si>
  <si>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</si>
  <si>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</si>
  <si>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</si>
  <si>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</si>
  <si>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</si>
  <si>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</si>
  <si>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</si>
  <si>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</si>
  <si>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</si>
  <si>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</si>
  <si>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</si>
  <si>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</si>
  <si>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</si>
  <si>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</si>
  <si>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</si>
  <si>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</si>
  <si>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</si>
  <si>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</si>
  <si>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</si>
  <si>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</si>
  <si>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</si>
  <si>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</si>
  <si>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</si>
  <si>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</si>
  <si>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</si>
  <si>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</si>
  <si>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</si>
  <si>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</si>
  <si>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</si>
  <si>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</si>
  <si>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</si>
  <si>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</si>
  <si>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</si>
  <si>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</si>
  <si>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</si>
  <si>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</si>
  <si>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</si>
  <si>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</si>
  <si>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</si>
  <si>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</si>
  <si>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</si>
  <si>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</si>
  <si>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</si>
  <si>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</si>
  <si>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</si>
  <si>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</si>
  <si>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</si>
  <si>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</si>
  <si>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</si>
  <si>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</si>
  <si>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</si>
  <si>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</si>
  <si>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</si>
  <si>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</si>
  <si>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</si>
  <si>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</si>
  <si>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</si>
  <si>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</si>
  <si>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</si>
  <si>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</si>
  <si>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</si>
  <si>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</si>
  <si>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</si>
  <si>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</si>
  <si>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</si>
  <si>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</si>
  <si>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</si>
  <si>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</si>
  <si>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</si>
  <si>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</si>
  <si>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</si>
  <si>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</si>
  <si>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</si>
  <si>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</si>
  <si>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</si>
  <si>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</si>
  <si>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</si>
  <si>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</si>
  <si>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</si>
  <si>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</si>
  <si>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</si>
  <si>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</si>
  <si>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</si>
  <si>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</si>
  <si>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</si>
  <si>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</si>
  <si>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</si>
  <si>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</si>
  <si>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</si>
  <si>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</si>
  <si>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</si>
  <si>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</si>
  <si>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</si>
  <si>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</si>
  <si>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</si>
  <si>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</si>
  <si>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</si>
  <si>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</si>
  <si>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</si>
  <si>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</si>
  <si>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</si>
  <si>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</si>
  <si>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</si>
  <si>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</si>
  <si>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</si>
  <si>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</si>
  <si>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</si>
  <si>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</si>
  <si>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</si>
  <si>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</si>
  <si>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</si>
  <si>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</si>
  <si>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</si>
  <si>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</si>
  <si>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</si>
  <si>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</si>
  <si>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</si>
  <si>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</si>
  <si>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</si>
  <si>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</si>
  <si>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</si>
  <si>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</si>
  <si>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</si>
  <si>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</si>
  <si>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</si>
  <si>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</si>
  <si>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</si>
  <si>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</si>
  <si>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</si>
  <si>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</si>
  <si>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</si>
  <si>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</si>
  <si>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</si>
  <si>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</si>
  <si>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</si>
  <si>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</si>
  <si>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</si>
  <si>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</si>
  <si>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</si>
  <si>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</si>
  <si>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</si>
  <si>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</si>
  <si>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</si>
  <si>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</si>
  <si>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</si>
  <si>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</si>
  <si>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</si>
  <si>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</si>
  <si>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</si>
  <si>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</si>
  <si>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</si>
  <si>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</si>
  <si>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</si>
  <si>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</si>
  <si>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</si>
  <si>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</si>
  <si>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</si>
  <si>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</si>
  <si>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</si>
  <si>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</si>
  <si>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</si>
  <si>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</si>
  <si>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</si>
  <si>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</si>
  <si>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</si>
  <si>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</si>
  <si>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</si>
  <si>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</si>
  <si>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</si>
  <si>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</si>
  <si>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</si>
  <si>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</si>
  <si>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</si>
  <si>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</si>
  <si>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</si>
  <si>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</si>
  <si>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</si>
  <si>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</si>
  <si>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</si>
  <si>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</si>
  <si>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</si>
  <si>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</si>
  <si>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</si>
  <si>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</si>
  <si>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</si>
  <si>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</si>
  <si>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</si>
  <si>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</si>
  <si>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</si>
  <si>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</si>
  <si>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</si>
  <si>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</si>
  <si>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</si>
  <si>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</si>
  <si>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</si>
  <si>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</si>
  <si>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</si>
  <si>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</si>
  <si>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</si>
  <si>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</si>
  <si>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</si>
  <si>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</si>
  <si>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</si>
  <si>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</si>
  <si>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</si>
  <si>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</si>
  <si>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</si>
  <si>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</si>
  <si>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</si>
  <si>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</si>
  <si>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</si>
  <si>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</si>
  <si>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</si>
  <si>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</si>
  <si>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</si>
  <si>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</si>
  <si>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</si>
  <si>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</si>
  <si>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</si>
  <si>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</si>
  <si>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</si>
  <si>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</si>
  <si>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</si>
  <si>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</si>
  <si>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</si>
  <si>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</si>
  <si>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</si>
  <si>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</si>
  <si>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</si>
  <si>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</si>
  <si>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</si>
  <si>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</si>
  <si>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</si>
  <si>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</si>
  <si>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</si>
  <si>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</si>
  <si>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</si>
  <si>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</si>
  <si>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</si>
  <si>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</si>
  <si>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</si>
  <si>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</si>
  <si>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</si>
  <si>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</si>
  <si>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</si>
  <si>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</si>
  <si>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</si>
  <si>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</si>
  <si>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</si>
  <si>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</si>
  <si>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</si>
  <si>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</si>
  <si>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</si>
  <si>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</si>
  <si>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</si>
  <si>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</si>
  <si>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</si>
  <si>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</si>
  <si>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</si>
  <si>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</si>
  <si>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</si>
  <si>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</si>
  <si>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</si>
  <si>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</si>
  <si>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</si>
  <si>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</si>
  <si>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</si>
  <si>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</si>
  <si>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</si>
  <si>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</si>
  <si>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</si>
  <si>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</si>
  <si>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</si>
  <si>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</si>
  <si>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</si>
  <si>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</si>
  <si>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</si>
  <si>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</si>
  <si>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</si>
  <si>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</si>
  <si>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</si>
  <si>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</si>
  <si>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</si>
  <si>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</si>
  <si>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</si>
  <si>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</si>
  <si>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</si>
  <si>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</si>
  <si>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</si>
  <si>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</si>
  <si>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</si>
  <si>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</si>
  <si>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</si>
  <si>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</si>
  <si>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</si>
  <si>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</si>
  <si>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</si>
  <si>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</si>
  <si>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</si>
  <si>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</si>
  <si>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</si>
  <si>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</si>
  <si>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</si>
  <si>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</si>
  <si>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</si>
  <si>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</si>
  <si>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</si>
  <si>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</si>
  <si>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</si>
  <si>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</si>
  <si>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</si>
  <si>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</si>
  <si>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</si>
  <si>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</si>
  <si>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</si>
  <si>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</si>
  <si>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</si>
  <si>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</si>
  <si>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</si>
  <si>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</si>
  <si>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</si>
  <si>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</si>
  <si>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</si>
  <si>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</si>
  <si>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</si>
  <si>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</si>
  <si>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</si>
  <si>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</si>
  <si>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</si>
  <si>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</si>
  <si>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</si>
  <si>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</si>
  <si>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</si>
  <si>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</si>
  <si>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</si>
  <si>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</si>
  <si>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</si>
  <si>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</si>
  <si>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</si>
  <si>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</si>
  <si>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</si>
  <si>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</si>
  <si>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</si>
  <si>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</si>
  <si>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</si>
  <si>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</si>
  <si>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</si>
  <si>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</si>
  <si>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</si>
  <si>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</si>
  <si>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</si>
  <si>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</si>
  <si>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</si>
  <si>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</si>
  <si>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</si>
  <si>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</si>
  <si>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</si>
  <si>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</si>
  <si>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</si>
  <si>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</si>
  <si>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</si>
  <si>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</si>
  <si>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</si>
  <si>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</si>
  <si>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</si>
  <si>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</si>
  <si>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</si>
  <si>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</si>
  <si>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</si>
  <si>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</si>
  <si>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</si>
  <si>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</si>
  <si>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</si>
  <si>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</si>
  <si>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</si>
  <si>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</si>
  <si>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</si>
  <si>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</si>
  <si>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</si>
  <si>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</si>
  <si>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</si>
  <si>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</si>
  <si>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</si>
  <si>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</si>
  <si>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</si>
  <si>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</si>
  <si>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</si>
  <si>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</si>
  <si>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</si>
  <si>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</si>
  <si>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</si>
  <si>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</si>
  <si>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</si>
  <si>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</si>
  <si>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</si>
  <si>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</si>
  <si>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</si>
  <si>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</si>
  <si>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</si>
  <si>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</si>
  <si>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</si>
  <si>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</si>
  <si>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</si>
  <si>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</si>
  <si>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</si>
  <si>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</si>
  <si>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</si>
  <si>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</si>
  <si>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</si>
  <si>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</si>
  <si>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</si>
  <si>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</si>
  <si>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</si>
  <si>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</si>
  <si>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</si>
  <si>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</si>
  <si>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</si>
  <si>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</si>
  <si>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</si>
  <si>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</si>
  <si>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</si>
  <si>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</si>
  <si>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</si>
  <si>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</si>
  <si>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</si>
  <si>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</si>
  <si>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</si>
  <si>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</si>
  <si>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</si>
  <si>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</si>
  <si>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</si>
  <si>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</si>
  <si>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</si>
  <si>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</si>
  <si>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</si>
  <si>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</si>
  <si>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</si>
  <si>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</si>
  <si>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</si>
  <si>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</si>
  <si>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</si>
  <si>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</si>
  <si>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</si>
  <si>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</si>
  <si>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</si>
  <si>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</si>
  <si>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</si>
  <si>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</si>
  <si>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</si>
  <si>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</si>
  <si>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</si>
  <si>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</si>
  <si>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</si>
  <si>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</si>
  <si>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</si>
  <si>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</si>
  <si>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</si>
  <si>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</si>
  <si>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</si>
  <si>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</si>
  <si>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</si>
  <si>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</si>
  <si>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</si>
  <si>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</si>
  <si>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</si>
  <si>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</si>
  <si>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</si>
  <si>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</si>
  <si>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</si>
  <si>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</si>
  <si>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</si>
  <si>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</si>
  <si>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</si>
  <si>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</si>
  <si>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</si>
  <si>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</si>
  <si>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</si>
  <si>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</si>
  <si>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</si>
  <si>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</si>
  <si>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</si>
  <si>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</si>
  <si>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</si>
  <si>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</si>
  <si>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</si>
  <si>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</si>
  <si>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</si>
  <si>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</si>
  <si>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</si>
  <si>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</si>
  <si>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</si>
  <si>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</si>
  <si>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</si>
  <si>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</si>
  <si>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</si>
  <si>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</si>
  <si>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</si>
  <si>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</si>
  <si>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</si>
  <si>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</si>
  <si>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</si>
  <si>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</si>
  <si>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</si>
  <si>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</si>
  <si>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</si>
  <si>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</si>
  <si>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</si>
  <si>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</si>
  <si>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</si>
  <si>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</si>
  <si>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</si>
  <si>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</si>
  <si>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</si>
  <si>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</si>
  <si>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</si>
  <si>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</si>
  <si>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</si>
  <si>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</si>
  <si>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</si>
  <si>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</si>
  <si>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</si>
  <si>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</si>
  <si>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</si>
  <si>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</si>
  <si>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</si>
  <si>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</si>
  <si>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</si>
  <si>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</si>
  <si>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</si>
  <si>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</si>
  <si>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</si>
  <si>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</si>
  <si>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</si>
  <si>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</si>
  <si>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</si>
  <si>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</si>
  <si>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</si>
  <si>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</si>
  <si>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</si>
  <si>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</si>
  <si>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</si>
  <si>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</si>
  <si>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</si>
  <si>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</si>
  <si>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</si>
  <si>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</si>
  <si>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</si>
  <si>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</si>
  <si>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</si>
  <si>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</si>
  <si>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</si>
  <si>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</si>
  <si>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</si>
  <si>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</si>
  <si>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</si>
  <si>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</si>
  <si>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</si>
  <si>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</si>
  <si>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</si>
  <si>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</si>
  <si>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</si>
  <si>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</si>
  <si>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</si>
  <si>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</si>
  <si>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</si>
  <si>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</si>
  <si>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</si>
  <si>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</si>
  <si>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</si>
  <si>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</si>
  <si>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</si>
  <si>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</si>
  <si>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</si>
  <si>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</si>
  <si>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</si>
  <si>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</si>
  <si>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</si>
  <si>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</si>
  <si>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</si>
  <si>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</si>
  <si>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</si>
  <si>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</si>
  <si>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</si>
  <si>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</si>
  <si>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</si>
  <si>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</si>
  <si>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</si>
  <si>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</si>
  <si>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</si>
  <si>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</si>
  <si>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</si>
  <si>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</si>
  <si>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</si>
  <si>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</si>
  <si>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</si>
  <si>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</si>
  <si>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</si>
  <si>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</si>
  <si>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</si>
  <si>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</si>
  <si>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</si>
  <si>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</si>
  <si>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</si>
  <si>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</si>
  <si>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</si>
  <si>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</si>
  <si>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</si>
  <si>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</si>
  <si>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</si>
  <si>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</si>
  <si>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</si>
  <si>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</si>
  <si>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</si>
  <si>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</si>
  <si>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</si>
  <si>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</si>
  <si>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</si>
  <si>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</si>
  <si>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</si>
  <si>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</si>
  <si>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</si>
  <si>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</si>
  <si>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</si>
  <si>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</si>
  <si>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</si>
  <si>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</si>
  <si>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</si>
  <si>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</si>
  <si>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</si>
  <si>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</si>
  <si>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</si>
  <si>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</si>
  <si>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</si>
  <si>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</si>
  <si>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</si>
  <si>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</si>
  <si>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</si>
  <si>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</si>
  <si>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</si>
  <si>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</si>
  <si>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</si>
  <si>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</si>
  <si>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</si>
  <si>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</si>
  <si>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</si>
  <si>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</si>
  <si>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</si>
  <si>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</si>
  <si>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</si>
  <si>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</si>
  <si>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</si>
  <si>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</si>
  <si>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</si>
  <si>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</si>
  <si>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</si>
  <si>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</si>
  <si>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</si>
  <si>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</si>
  <si>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</si>
  <si>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</si>
  <si>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</si>
  <si>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</si>
  <si>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</si>
  <si>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</si>
  <si>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</si>
  <si>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</si>
  <si>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</si>
  <si>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</si>
  <si>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</si>
  <si>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</si>
  <si>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</si>
  <si>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</si>
  <si>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</si>
  <si>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</si>
  <si>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</si>
  <si>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</si>
  <si>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</si>
  <si>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</si>
  <si>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</si>
  <si>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</si>
  <si>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</si>
  <si>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</si>
  <si>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</si>
  <si>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</si>
  <si>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</si>
  <si>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</si>
  <si>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</si>
  <si>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</si>
  <si>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</si>
  <si>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</si>
  <si>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</si>
  <si>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</si>
  <si>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</si>
  <si>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</si>
  <si>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</si>
  <si>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</si>
  <si>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</si>
  <si>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</si>
  <si>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</si>
  <si>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</si>
  <si>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</si>
  <si>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</si>
  <si>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</si>
  <si>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</si>
  <si>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</si>
  <si>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</si>
  <si>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</si>
  <si>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</si>
  <si>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</si>
  <si>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</si>
  <si>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</si>
  <si>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</si>
  <si>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</si>
  <si>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</si>
  <si>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</si>
  <si>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</si>
  <si>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</si>
  <si>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</si>
  <si>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</si>
  <si>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</si>
  <si>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</si>
  <si>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</si>
  <si>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</si>
  <si>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</si>
  <si>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</si>
  <si>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</si>
  <si>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</si>
  <si>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</si>
  <si>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</si>
  <si>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</si>
  <si>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</si>
  <si>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</si>
  <si>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</si>
  <si>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</si>
  <si>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</si>
  <si>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</si>
  <si>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</si>
  <si>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</si>
  <si>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</si>
  <si>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</si>
  <si>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</si>
  <si>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</si>
  <si>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</si>
  <si>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</si>
  <si>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</si>
  <si>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</si>
  <si>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</si>
  <si>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</si>
  <si>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</si>
  <si>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</si>
  <si>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</si>
  <si>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</si>
  <si>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</si>
  <si>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</si>
  <si>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</si>
  <si>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</si>
  <si>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</si>
  <si>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</si>
  <si>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</si>
  <si>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</si>
  <si>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</si>
  <si>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</si>
  <si>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</si>
  <si>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</si>
  <si>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</si>
  <si>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</si>
  <si>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</si>
  <si>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</si>
  <si>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</si>
  <si>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</si>
  <si>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</si>
  <si>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</si>
  <si>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</si>
  <si>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</si>
  <si>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</si>
  <si>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</si>
  <si>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</si>
  <si>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</si>
  <si>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</si>
  <si>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</si>
  <si>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</si>
  <si>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</si>
  <si>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</si>
  <si>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</si>
  <si>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</si>
  <si>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</si>
  <si>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</si>
  <si>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</si>
  <si>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</si>
  <si>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</si>
  <si>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</si>
  <si>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</si>
  <si>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</si>
  <si>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</si>
  <si>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</si>
  <si>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</si>
  <si>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</si>
  <si>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</si>
  <si>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</si>
  <si>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</si>
  <si>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</si>
  <si>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</si>
  <si>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</si>
  <si>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</si>
  <si>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</si>
  <si>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</si>
  <si>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</si>
  <si>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</si>
  <si>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</si>
  <si>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</si>
  <si>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</si>
  <si>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</si>
  <si>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</si>
  <si>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</si>
  <si>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</si>
  <si>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</si>
  <si>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</si>
  <si>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</si>
  <si>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</si>
  <si>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</si>
  <si>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</si>
  <si>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</si>
  <si>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</si>
  <si>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</si>
  <si>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</si>
  <si>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</si>
  <si>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</si>
  <si>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</si>
  <si>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</si>
  <si>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</si>
  <si>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</si>
  <si>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</si>
  <si>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</si>
  <si>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</si>
  <si>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</si>
  <si>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</si>
  <si>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</si>
  <si>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</si>
  <si>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</si>
  <si>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</si>
  <si>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</si>
  <si>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</si>
  <si>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</si>
  <si>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</si>
  <si>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</si>
  <si>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</si>
  <si>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</si>
  <si>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</si>
  <si>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</si>
  <si>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</si>
  <si>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</si>
  <si>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</si>
  <si>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</si>
  <si>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</si>
  <si>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</si>
  <si>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</si>
  <si>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</si>
  <si>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</si>
  <si>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</si>
  <si>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</si>
  <si>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</si>
  <si>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</si>
  <si>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</si>
  <si>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</si>
  <si>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</si>
  <si>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</si>
  <si>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</si>
  <si>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</si>
  <si>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</si>
  <si>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</si>
  <si>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</si>
  <si>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</si>
  <si>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</si>
  <si>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</si>
  <si>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</si>
  <si>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</si>
  <si>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</si>
  <si>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</si>
  <si>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</si>
  <si>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</si>
  <si>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</si>
  <si>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</si>
  <si>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</si>
  <si>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</si>
  <si>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</si>
  <si>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</si>
  <si>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</si>
  <si>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</si>
  <si>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</si>
  <si>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</si>
  <si>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</si>
  <si>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</si>
  <si>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</si>
  <si>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</si>
  <si>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</si>
  <si>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</si>
  <si>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</si>
  <si>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</si>
  <si>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</si>
  <si>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</si>
  <si>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</si>
  <si>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</si>
  <si>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</si>
  <si>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</si>
  <si>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</si>
  <si>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</si>
  <si>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</si>
  <si>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</si>
  <si>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</si>
  <si>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</si>
  <si>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</si>
  <si>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</si>
  <si>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</si>
  <si>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</si>
  <si>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</si>
  <si>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</si>
  <si>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</si>
  <si>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</si>
  <si>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</si>
  <si>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</si>
  <si>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</si>
  <si>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</si>
  <si>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</si>
  <si>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</si>
  <si>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</si>
  <si>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</si>
  <si>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</si>
  <si>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</si>
  <si>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</si>
  <si>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</si>
  <si>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</si>
  <si>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</si>
  <si>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</si>
  <si>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</si>
  <si>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</si>
  <si>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</si>
  <si>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</si>
  <si>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</si>
  <si>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</si>
  <si>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</si>
  <si>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</si>
  <si>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</si>
  <si>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</si>
  <si>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</si>
  <si>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</si>
  <si>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</si>
  <si>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</si>
  <si>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</si>
  <si>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</si>
  <si>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</si>
  <si>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</si>
  <si>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</si>
  <si>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</si>
  <si>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</si>
  <si>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</si>
  <si>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</si>
  <si>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</si>
  <si>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</si>
  <si>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</si>
  <si>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</si>
  <si>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</si>
  <si>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</si>
  <si>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</si>
  <si>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</si>
  <si>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</si>
  <si>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</si>
  <si>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</si>
  <si>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</si>
  <si>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</si>
  <si>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</si>
  <si>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</si>
  <si>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</si>
  <si>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</si>
  <si>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</si>
  <si>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</si>
  <si>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</si>
  <si>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</si>
  <si>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</si>
  <si>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</si>
  <si>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</si>
  <si>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</si>
  <si>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</si>
  <si>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</si>
  <si>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</si>
  <si>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</si>
  <si>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</si>
  <si>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</si>
  <si>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</si>
  <si>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</si>
  <si>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</si>
  <si>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</si>
  <si>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</si>
  <si>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</si>
  <si>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</si>
  <si>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</si>
  <si>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</si>
  <si>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</si>
  <si>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</si>
  <si>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</si>
  <si>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</si>
  <si>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</si>
  <si>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</si>
  <si>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</si>
  <si>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</si>
  <si>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</si>
  <si>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</si>
  <si>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</si>
  <si>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</si>
  <si>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</si>
  <si>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</si>
  <si>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</si>
  <si>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</si>
  <si>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</si>
  <si>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</si>
  <si>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</si>
  <si>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</si>
  <si>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</si>
  <si>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</si>
  <si>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</si>
  <si>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</si>
  <si>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</si>
  <si>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</si>
  <si>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</si>
  <si>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</si>
  <si>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</si>
  <si>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</si>
  <si>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</si>
  <si>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</si>
  <si>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</si>
  <si>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</si>
  <si>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</si>
  <si>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</si>
  <si>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</si>
  <si>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</si>
  <si>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</si>
  <si>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</si>
  <si>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</si>
  <si>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</si>
  <si>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</si>
  <si>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</si>
  <si>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</si>
  <si>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</si>
  <si>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</si>
  <si>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</si>
  <si>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</si>
  <si>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</si>
  <si>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</si>
  <si>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</si>
  <si>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</si>
  <si>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</si>
  <si>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</si>
  <si>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</si>
  <si>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</si>
  <si>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</si>
  <si>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</si>
  <si>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</si>
  <si>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</si>
  <si>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</si>
  <si>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</si>
  <si>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</si>
  <si>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</si>
  <si>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</si>
  <si>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</si>
  <si>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</si>
  <si>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</si>
  <si>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</si>
  <si>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</si>
  <si>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</si>
  <si>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</si>
  <si>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</si>
  <si>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</si>
  <si>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</si>
  <si>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</si>
  <si>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</si>
  <si>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</si>
  <si>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</si>
  <si>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</si>
  <si>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</si>
  <si>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</si>
  <si>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</si>
  <si>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</si>
  <si>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</si>
  <si>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</si>
  <si>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</si>
  <si>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</si>
  <si>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</si>
  <si>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</si>
  <si>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</si>
  <si>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</si>
  <si>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</si>
  <si>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</si>
  <si>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</si>
  <si>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</si>
  <si>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</si>
  <si>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</si>
  <si>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</si>
  <si>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</si>
  <si>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</si>
  <si>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</si>
  <si>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</si>
  <si>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</si>
  <si>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</si>
  <si>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</si>
  <si>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</si>
  <si>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</si>
  <si>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</si>
  <si>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</si>
  <si>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</si>
  <si>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</si>
  <si>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</si>
  <si>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</si>
  <si>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</si>
  <si>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</si>
  <si>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</si>
  <si>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</si>
  <si>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</si>
  <si>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</si>
  <si>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</si>
  <si>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</si>
  <si>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</si>
  <si>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</si>
  <si>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</si>
  <si>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</si>
  <si>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</si>
  <si>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</si>
  <si>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</si>
  <si>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</si>
  <si>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</si>
  <si>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</si>
  <si>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</si>
  <si>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</si>
  <si>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</si>
  <si>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</si>
  <si>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</si>
  <si>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</si>
  <si>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</si>
  <si>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</si>
  <si>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</si>
  <si>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</si>
  <si>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</si>
  <si>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</si>
  <si>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</si>
  <si>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</si>
  <si>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</si>
  <si>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</si>
  <si>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</si>
  <si>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</si>
  <si>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</si>
  <si>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</si>
  <si>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</si>
  <si>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</si>
  <si>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</si>
  <si>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</si>
  <si>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</si>
  <si>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</si>
  <si>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</si>
  <si>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</si>
  <si>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</si>
  <si>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</si>
  <si>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</si>
  <si>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</si>
  <si>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</si>
  <si>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</si>
  <si>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</si>
  <si>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</si>
  <si>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</si>
  <si>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</si>
  <si>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</si>
  <si>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</si>
  <si>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</si>
  <si>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</si>
  <si>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</si>
  <si>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</si>
  <si>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</si>
  <si>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</si>
  <si>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</si>
  <si>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</si>
  <si>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</si>
  <si>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</si>
  <si>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</si>
  <si>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</si>
  <si>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</si>
  <si>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</si>
  <si>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</si>
  <si>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</si>
  <si>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</si>
  <si>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</si>
  <si>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</si>
  <si>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</si>
  <si>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</si>
  <si>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</si>
  <si>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</si>
  <si>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</si>
  <si>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</si>
  <si>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</si>
  <si>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</si>
  <si>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</si>
  <si>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</si>
  <si>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</si>
  <si>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</si>
  <si>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</si>
  <si>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</si>
  <si>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</si>
  <si>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</si>
  <si>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</si>
  <si>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</si>
  <si>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</si>
  <si>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</si>
  <si>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</si>
  <si>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</si>
  <si>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</si>
  <si>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</si>
  <si>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</si>
  <si>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</si>
  <si>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</si>
  <si>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</si>
  <si>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</si>
  <si>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</si>
  <si>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</si>
  <si>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</si>
  <si>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</si>
  <si>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</si>
  <si>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</si>
  <si>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</si>
  <si>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</si>
  <si>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</si>
  <si>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</si>
  <si>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</si>
  <si>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</si>
  <si>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</si>
  <si>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</si>
  <si>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</si>
  <si>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</si>
  <si>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</si>
  <si>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</si>
  <si>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</si>
  <si>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</si>
  <si>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</si>
  <si>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</si>
  <si>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</si>
  <si>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</si>
  <si>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</si>
  <si>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</si>
  <si>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</si>
  <si>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</si>
  <si>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</si>
  <si>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</si>
  <si>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</si>
  <si>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</si>
  <si>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</si>
  <si>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</si>
  <si>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</si>
  <si>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</si>
  <si>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</si>
  <si>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</si>
  <si>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</si>
  <si>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</si>
  <si>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</si>
  <si>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</si>
  <si>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</si>
  <si>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</si>
  <si>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</si>
  <si>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</si>
  <si>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</si>
  <si>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</si>
  <si>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</si>
  <si>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</si>
  <si>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</si>
  <si>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</si>
  <si>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</si>
  <si>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</si>
  <si>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</si>
  <si>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</si>
  <si>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</si>
  <si>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</si>
  <si>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</si>
  <si>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</si>
  <si>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</si>
  <si>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</si>
  <si>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</si>
  <si>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</si>
  <si>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</si>
  <si>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</si>
  <si>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</si>
  <si>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</si>
  <si>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</si>
  <si>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</si>
  <si>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</si>
  <si>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</si>
  <si>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</si>
  <si>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</si>
  <si>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</si>
  <si>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</si>
  <si>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</si>
  <si>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</si>
  <si>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</si>
  <si>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</si>
  <si>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</si>
  <si>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</si>
  <si>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</si>
  <si>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</si>
  <si>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</si>
  <si>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</si>
  <si>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</si>
  <si>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</si>
  <si>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</si>
  <si>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</si>
  <si>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</si>
  <si>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</si>
  <si>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</si>
  <si>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</si>
  <si>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</si>
  <si>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</si>
  <si>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</si>
  <si>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</si>
  <si>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</si>
  <si>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</si>
  <si>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</si>
  <si>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</si>
  <si>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</si>
  <si>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</si>
  <si>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</si>
  <si>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</si>
  <si>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</si>
  <si>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</si>
  <si>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</si>
  <si>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</si>
  <si>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</si>
  <si>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</si>
  <si>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</si>
  <si>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</si>
  <si>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</si>
  <si>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</si>
  <si>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</si>
  <si>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</si>
  <si>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</si>
  <si>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</si>
  <si>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</si>
  <si>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</si>
  <si>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</si>
  <si>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</si>
  <si>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</si>
  <si>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</si>
  <si>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</si>
  <si>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</si>
  <si>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</si>
  <si>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</si>
  <si>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</si>
  <si>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</si>
  <si>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</si>
  <si>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</si>
  <si>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</si>
  <si>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</si>
  <si>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</si>
  <si>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</si>
  <si>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</si>
  <si>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</si>
  <si>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</si>
  <si>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</si>
  <si>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</si>
  <si>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</si>
  <si>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</si>
  <si>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</si>
  <si>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</si>
  <si>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</si>
  <si>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</si>
  <si>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</si>
  <si>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</si>
  <si>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</si>
  <si>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</si>
  <si>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</si>
  <si>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</si>
  <si>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</si>
  <si>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</si>
  <si>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</si>
  <si>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</si>
  <si>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</si>
  <si>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</si>
  <si>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</si>
  <si>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</si>
  <si>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</si>
  <si>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</si>
  <si>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</si>
  <si>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</si>
  <si>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</si>
  <si>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</si>
  <si>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</si>
  <si>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</si>
  <si>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</si>
  <si>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</si>
  <si>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</si>
  <si>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</si>
  <si>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</si>
  <si>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</si>
  <si>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</si>
  <si>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</si>
  <si>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</si>
  <si>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</si>
  <si>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</si>
  <si>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</si>
  <si>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</si>
  <si>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</si>
  <si>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</si>
  <si>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</si>
  <si>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</si>
  <si>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</si>
  <si>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</si>
  <si>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</si>
  <si>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</si>
  <si>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</si>
  <si>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</si>
  <si>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</si>
  <si>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</si>
  <si>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</si>
  <si>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</si>
  <si>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</si>
  <si>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</si>
  <si>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</si>
  <si>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</si>
  <si>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</si>
  <si>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</si>
  <si>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</si>
  <si>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</si>
  <si>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</si>
  <si>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</si>
  <si>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</si>
  <si>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</si>
  <si>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</si>
  <si>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</si>
  <si>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</si>
  <si>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</si>
  <si>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</si>
  <si>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</si>
  <si>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</si>
  <si>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</si>
  <si>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</si>
  <si>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</si>
  <si>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</si>
  <si>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</si>
  <si>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</si>
  <si>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</si>
  <si>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</si>
  <si>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</si>
  <si>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</si>
  <si>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</si>
  <si>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</si>
  <si>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</si>
  <si>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</si>
  <si>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</si>
  <si>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</si>
  <si>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</si>
  <si>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</si>
  <si>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</si>
  <si>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</si>
  <si>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</si>
  <si>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</si>
  <si>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</si>
  <si>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</si>
  <si>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</si>
  <si>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</si>
  <si>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</si>
  <si>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</si>
  <si>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</si>
  <si>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</si>
  <si>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</si>
  <si>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</si>
  <si>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</si>
  <si>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</si>
  <si>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</si>
  <si>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</si>
  <si>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</si>
  <si>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</si>
  <si>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</si>
  <si>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</si>
  <si>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</si>
  <si>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</si>
  <si>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</si>
  <si>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</si>
  <si>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</si>
  <si>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</si>
  <si>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</si>
  <si>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</si>
  <si>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</si>
  <si>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</si>
  <si>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</si>
  <si>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</si>
  <si>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</si>
  <si>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</si>
  <si>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</si>
  <si>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</si>
  <si>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</si>
  <si>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</si>
  <si>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</si>
  <si>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</si>
  <si>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</si>
  <si>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</si>
  <si>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</si>
  <si>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</si>
  <si>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</si>
  <si>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</si>
  <si>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</si>
  <si>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</si>
  <si>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</si>
  <si>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</si>
  <si>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</si>
  <si>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</si>
  <si>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</si>
  <si>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</si>
  <si>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</si>
  <si>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</si>
  <si>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</si>
  <si>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</si>
  <si>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</si>
  <si>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</si>
  <si>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</si>
  <si>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</si>
  <si>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</si>
  <si>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</si>
  <si>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</si>
  <si>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</si>
  <si>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</si>
  <si>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</si>
  <si>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</si>
  <si>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</si>
  <si>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</si>
  <si>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</si>
  <si>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</si>
  <si>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</si>
  <si>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</si>
  <si>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</si>
  <si>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</si>
  <si>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</si>
  <si>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</si>
  <si>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</si>
  <si>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</si>
  <si>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</si>
  <si>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</si>
  <si>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</si>
  <si>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</si>
  <si>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</si>
  <si>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</si>
  <si>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</si>
  <si>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</si>
  <si>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</si>
  <si>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</si>
  <si>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</si>
  <si>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</si>
  <si>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</si>
  <si>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</si>
  <si>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</si>
  <si>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</si>
  <si>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</si>
  <si>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</si>
  <si>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</si>
  <si>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</si>
  <si>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</si>
  <si>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</si>
  <si>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</si>
  <si>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</si>
  <si>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</si>
  <si>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</si>
  <si>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</si>
  <si>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</si>
  <si>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</si>
  <si>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</si>
  <si>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</si>
  <si>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</si>
  <si>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</si>
  <si>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</si>
  <si>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</si>
  <si>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</si>
  <si>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</si>
  <si>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</si>
  <si>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</si>
  <si>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</si>
  <si>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</si>
  <si>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</si>
  <si>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</si>
  <si>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</si>
  <si>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</si>
  <si>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</si>
  <si>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</si>
  <si>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</si>
  <si>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</si>
  <si>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</si>
  <si>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</si>
  <si>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</si>
  <si>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</si>
  <si>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</si>
  <si>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</si>
  <si>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</si>
  <si>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</si>
  <si>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</si>
  <si>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</si>
  <si>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</si>
  <si>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</si>
  <si>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</si>
  <si>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</si>
  <si>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</si>
  <si>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</si>
  <si>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</si>
  <si>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</si>
  <si>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</si>
  <si>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</si>
  <si>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</si>
  <si>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</si>
  <si>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</si>
  <si>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</si>
  <si>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</si>
  <si>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</si>
  <si>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</si>
  <si>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</si>
  <si>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</si>
  <si>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</si>
  <si>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</si>
  <si>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</si>
  <si>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</si>
  <si>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</si>
  <si>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</si>
  <si>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</si>
  <si>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</si>
  <si>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</si>
  <si>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</si>
  <si>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</si>
  <si>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</si>
  <si>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</si>
  <si>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</si>
  <si>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</si>
  <si>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</si>
  <si>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</si>
  <si>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</si>
  <si>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</si>
  <si>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</si>
  <si>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</si>
  <si>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</si>
  <si>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</si>
  <si>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</si>
  <si>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</si>
  <si>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</si>
  <si>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</si>
  <si>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</si>
  <si>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</si>
  <si>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</si>
  <si>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</si>
  <si>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</si>
  <si>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</si>
  <si>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</si>
  <si>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</si>
  <si>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</si>
  <si>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</si>
  <si>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</si>
  <si>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</si>
  <si>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</si>
  <si>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</si>
  <si>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</si>
  <si>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</si>
  <si>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</si>
  <si>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</si>
  <si>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</si>
  <si>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</si>
  <si>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</si>
  <si>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</si>
  <si>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</si>
  <si>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</si>
  <si>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</si>
  <si>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</si>
  <si>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</si>
  <si>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</si>
  <si>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</si>
  <si>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</si>
  <si>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</si>
  <si>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</si>
  <si>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</si>
  <si>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</si>
  <si>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</si>
  <si>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</si>
  <si>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</si>
  <si>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</si>
  <si>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</si>
  <si>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</si>
  <si>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</si>
  <si>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</si>
  <si>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</si>
  <si>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</si>
  <si>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</si>
  <si>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</si>
  <si>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</si>
  <si>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</si>
  <si>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</si>
  <si>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</si>
  <si>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</si>
  <si>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</si>
  <si>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</si>
  <si>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</si>
  <si>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</si>
  <si>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</si>
  <si>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</si>
  <si>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</si>
  <si>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</si>
  <si>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</si>
  <si>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</si>
  <si>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</si>
  <si>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</si>
  <si>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</si>
  <si>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</si>
  <si>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</si>
  <si>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</si>
  <si>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</si>
  <si>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</si>
  <si>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</si>
  <si>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</si>
  <si>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</si>
  <si>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</si>
  <si>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</si>
  <si>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</si>
  <si>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</si>
  <si>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</si>
  <si>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</si>
  <si>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</si>
  <si>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</si>
  <si>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</si>
  <si>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</si>
  <si>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</si>
  <si>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</si>
  <si>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</si>
  <si>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</si>
  <si>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</si>
  <si>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</si>
  <si>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</si>
  <si>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</si>
  <si>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</si>
  <si>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</si>
  <si>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</si>
  <si>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</si>
  <si>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</si>
  <si>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</si>
  <si>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</si>
  <si>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</si>
  <si>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</si>
  <si>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</si>
  <si>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</si>
  <si>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</si>
  <si>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</si>
  <si>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</si>
  <si>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</si>
  <si>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</si>
  <si>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</si>
  <si>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</si>
  <si>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</si>
  <si>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</si>
  <si>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</si>
  <si>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</si>
  <si>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</si>
  <si>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</si>
  <si>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</si>
  <si>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</si>
  <si>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</si>
  <si>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</si>
  <si>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</si>
  <si>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</si>
  <si>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</si>
  <si>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</si>
  <si>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</si>
  <si>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</si>
  <si>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</si>
  <si>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</si>
  <si>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</si>
  <si>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</si>
  <si>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</si>
  <si>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</si>
  <si>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</si>
  <si>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</si>
  <si>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</si>
  <si>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</si>
  <si>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</si>
  <si>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</si>
  <si>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</si>
  <si>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</si>
  <si>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</si>
  <si>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</si>
  <si>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</si>
  <si>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</si>
  <si>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</si>
  <si>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</si>
  <si>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</si>
  <si>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</si>
  <si>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</si>
  <si>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</si>
  <si>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</si>
  <si>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</si>
  <si>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</si>
  <si>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</si>
  <si>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</si>
  <si>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</si>
  <si>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</si>
  <si>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</si>
  <si>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</si>
  <si>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</si>
  <si>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</si>
  <si>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</si>
  <si>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</si>
  <si>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</si>
  <si>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</si>
  <si>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</si>
  <si>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</si>
  <si>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</si>
  <si>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</si>
  <si>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</si>
  <si>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</si>
  <si>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</si>
  <si>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</si>
  <si>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</si>
  <si>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</si>
  <si>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</si>
  <si>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</si>
  <si>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</si>
  <si>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</si>
  <si>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</si>
  <si>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</si>
  <si>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</si>
  <si>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</si>
  <si>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</si>
  <si>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</si>
  <si>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</si>
  <si>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</si>
  <si>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</si>
  <si>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</si>
  <si>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</si>
  <si>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</si>
  <si>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</si>
  <si>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</si>
  <si>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</si>
  <si>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</si>
  <si>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</si>
  <si>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</si>
  <si>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</si>
  <si>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</si>
  <si>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</si>
  <si>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</si>
  <si>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</si>
  <si>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</si>
  <si>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</si>
  <si>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</si>
  <si>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</si>
  <si>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</si>
  <si>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</si>
  <si>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</si>
  <si>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</si>
  <si>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</si>
  <si>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</si>
  <si>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</si>
  <si>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</si>
  <si>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</si>
  <si>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</si>
  <si>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</si>
  <si>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</si>
  <si>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</si>
  <si>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</si>
  <si>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</si>
  <si>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</si>
  <si>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</si>
  <si>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</si>
  <si>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</si>
  <si>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</si>
  <si>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</si>
  <si>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</si>
  <si>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</si>
  <si>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</si>
  <si>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</si>
  <si>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</si>
  <si>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</si>
  <si>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</si>
  <si>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</si>
  <si>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</si>
  <si>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</si>
  <si>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</si>
  <si>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</si>
  <si>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</si>
  <si>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</si>
  <si>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</si>
  <si>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</si>
  <si>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</si>
  <si>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</si>
  <si>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</si>
  <si>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</si>
  <si>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</si>
  <si>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</si>
  <si>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</si>
  <si>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</si>
  <si>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</si>
  <si>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</si>
  <si>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</si>
  <si>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</si>
  <si>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</si>
  <si>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</si>
  <si>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</si>
  <si>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</si>
  <si>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</si>
  <si>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</si>
  <si>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</si>
  <si>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</si>
  <si>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</si>
  <si>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</si>
  <si>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</si>
  <si>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</si>
  <si>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</si>
  <si>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</si>
  <si>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</si>
  <si>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</si>
  <si>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</si>
  <si>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</si>
  <si>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</si>
  <si>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</si>
  <si>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</si>
  <si>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</si>
  <si>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</si>
  <si>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</si>
  <si>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</si>
  <si>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</si>
  <si>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</si>
  <si>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</si>
  <si>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</si>
  <si>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</si>
  <si>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</si>
  <si>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</si>
  <si>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</si>
  <si>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</si>
  <si>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</si>
  <si>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</si>
  <si>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</si>
  <si>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</si>
  <si>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</si>
  <si>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</si>
  <si>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</si>
  <si>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</si>
  <si>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</si>
  <si>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</si>
  <si>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</si>
  <si>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</si>
  <si>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</si>
  <si>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</si>
  <si>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</si>
  <si>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</si>
  <si>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</si>
  <si>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</si>
  <si>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</si>
  <si>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</si>
  <si>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</si>
  <si>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</si>
  <si>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</si>
  <si>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</si>
  <si>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</si>
  <si>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</si>
  <si>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</si>
  <si>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</si>
  <si>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</si>
  <si>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</si>
  <si>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</si>
  <si>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</si>
  <si>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</si>
  <si>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</si>
  <si>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</si>
  <si>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</si>
  <si>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</si>
  <si>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</si>
  <si>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</si>
  <si>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</si>
  <si>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</si>
  <si>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</si>
  <si>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</si>
  <si>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</si>
  <si>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</si>
  <si>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</si>
  <si>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</si>
  <si>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</si>
  <si>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</si>
  <si>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</si>
  <si>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</si>
  <si>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</si>
  <si>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</si>
  <si>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</si>
  <si>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</si>
  <si>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</si>
  <si>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</si>
  <si>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</si>
  <si>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</si>
  <si>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</si>
  <si>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</si>
  <si>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</si>
  <si>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</si>
  <si>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</si>
  <si>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</si>
  <si>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</si>
  <si>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</si>
  <si>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</si>
  <si>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</si>
  <si>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</si>
  <si>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</si>
  <si>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</si>
  <si>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</si>
  <si>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</si>
  <si>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</si>
  <si>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</si>
  <si>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</si>
  <si>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</si>
  <si>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</si>
  <si>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</si>
  <si>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</si>
  <si>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</si>
  <si>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</si>
  <si>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</si>
  <si>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</si>
  <si>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</si>
  <si>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</si>
  <si>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</si>
  <si>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</si>
  <si>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</si>
  <si>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</si>
  <si>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</si>
  <si>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</si>
  <si>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</si>
  <si>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</si>
  <si>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</si>
  <si>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</si>
  <si>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</si>
  <si>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</si>
  <si>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</si>
  <si>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</si>
  <si>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</si>
  <si>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</si>
  <si>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</si>
  <si>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</si>
  <si>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</si>
  <si>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</si>
  <si>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</si>
  <si>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</si>
  <si>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</si>
  <si>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</si>
  <si>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</si>
  <si>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</si>
  <si>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</si>
  <si>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</si>
  <si>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</si>
  <si>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</si>
  <si>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</si>
  <si>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</si>
  <si>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</si>
  <si>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</si>
  <si>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</si>
  <si>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</si>
  <si>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</si>
  <si>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</si>
  <si>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</si>
  <si>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</si>
  <si>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</si>
  <si>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</si>
  <si>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</si>
  <si>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</si>
  <si>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</si>
  <si>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</si>
  <si>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</si>
  <si>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</si>
  <si>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</si>
  <si>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</si>
  <si>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</si>
  <si>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</si>
  <si>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</si>
  <si>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</si>
  <si>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</si>
  <si>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</si>
  <si>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</si>
  <si>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</si>
  <si>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</si>
  <si>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</si>
  <si>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</si>
  <si>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</si>
  <si>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</si>
  <si>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</si>
  <si>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</si>
  <si>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</si>
  <si>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</si>
  <si>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</si>
  <si>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</si>
  <si>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</si>
  <si>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</si>
  <si>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</si>
  <si>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</si>
  <si>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</si>
  <si>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</si>
  <si>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</si>
  <si>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</si>
  <si>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</si>
  <si>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</si>
  <si>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</si>
  <si>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</si>
  <si>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</si>
  <si>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</si>
  <si>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</si>
  <si>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</si>
  <si>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</si>
  <si>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</si>
  <si>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</si>
  <si>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</si>
  <si>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</si>
  <si>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</si>
  <si>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</si>
  <si>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</si>
  <si>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</si>
  <si>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</si>
  <si>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</si>
  <si>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</si>
  <si>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</si>
  <si>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</si>
  <si>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</si>
  <si>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</si>
  <si>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</si>
  <si>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</si>
  <si>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</si>
  <si>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</si>
  <si>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</si>
  <si>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</si>
  <si>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</si>
  <si>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</si>
  <si>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</si>
  <si>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</si>
  <si>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</si>
  <si>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</si>
  <si>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</si>
  <si>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</si>
  <si>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</si>
  <si>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</si>
  <si>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</si>
  <si>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</si>
  <si>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</si>
  <si>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</si>
  <si>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</si>
  <si>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</si>
  <si>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</si>
  <si>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</si>
  <si>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</si>
  <si>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</si>
  <si>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</si>
  <si>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</si>
  <si>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</si>
  <si>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</si>
  <si>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</si>
  <si>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</si>
  <si>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</si>
  <si>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</si>
  <si>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</si>
  <si>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</si>
  <si>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</si>
  <si>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</si>
  <si>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</si>
  <si>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</si>
  <si>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</si>
  <si>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</si>
  <si>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</si>
  <si>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</si>
  <si>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</si>
  <si>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</si>
  <si>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</si>
  <si>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</si>
  <si>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</si>
  <si>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</si>
  <si>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</si>
  <si>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</si>
  <si>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</si>
  <si>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</si>
  <si>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</si>
  <si>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</si>
  <si>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</si>
  <si>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</si>
  <si>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</si>
  <si>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</si>
  <si>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</si>
  <si>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</si>
  <si>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</si>
  <si>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</si>
  <si>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</si>
  <si>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</si>
  <si>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</si>
  <si>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</si>
  <si>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</si>
  <si>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</si>
  <si>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</si>
  <si>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</si>
  <si>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</si>
  <si>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</si>
  <si>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</si>
  <si>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</si>
  <si>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</si>
  <si>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</si>
  <si>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</si>
  <si>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</si>
  <si>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</si>
  <si>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</si>
  <si>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</si>
  <si>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</si>
  <si>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</si>
  <si>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</si>
  <si>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</si>
  <si>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</si>
  <si>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</si>
  <si>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</si>
  <si>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</si>
  <si>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</si>
  <si>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</si>
  <si>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</si>
  <si>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</si>
  <si>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</si>
  <si>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</si>
  <si>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</si>
  <si>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</si>
  <si>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</si>
  <si>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</si>
  <si>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</si>
  <si>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</si>
  <si>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</si>
  <si>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</si>
  <si>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</si>
  <si>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</si>
  <si>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</si>
  <si>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</si>
  <si>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</si>
  <si>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</si>
  <si>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</si>
  <si>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</si>
  <si>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</si>
  <si>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</si>
  <si>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</si>
  <si>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</si>
  <si>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</si>
  <si>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</si>
  <si>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</si>
  <si>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</si>
  <si>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</si>
  <si>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</si>
  <si>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</si>
  <si>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</si>
  <si>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</si>
  <si>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</si>
  <si>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</si>
  <si>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</si>
  <si>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</si>
  <si>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</si>
  <si>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</si>
  <si>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</si>
  <si>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</si>
  <si>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</si>
  <si>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</si>
  <si>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</si>
  <si>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</si>
  <si>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</si>
  <si>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</si>
  <si>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</si>
  <si>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</si>
  <si>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</si>
  <si>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</si>
  <si>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</si>
  <si>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</si>
  <si>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</si>
  <si>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</si>
  <si>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</si>
  <si>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</si>
  <si>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</si>
  <si>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</si>
  <si>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</si>
  <si>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</si>
  <si>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</si>
  <si>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</si>
  <si>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</si>
  <si>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</si>
  <si>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</si>
  <si>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</si>
  <si>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</si>
  <si>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</si>
  <si>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</si>
  <si>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</si>
  <si>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</si>
  <si>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</si>
  <si>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</si>
  <si>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</si>
  <si>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</si>
  <si>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</si>
  <si>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</si>
  <si>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</si>
  <si>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</si>
  <si>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</si>
  <si>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</si>
  <si>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</si>
  <si>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</si>
  <si>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</si>
  <si>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</si>
  <si>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</si>
  <si>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</si>
  <si>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</si>
  <si>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</si>
  <si>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</si>
  <si>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</si>
  <si>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</si>
  <si>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</si>
  <si>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</si>
  <si>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</si>
  <si>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</si>
  <si>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</si>
  <si>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</si>
  <si>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</si>
  <si>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</si>
  <si>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</si>
  <si>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</si>
  <si>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</si>
  <si>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</si>
  <si>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</si>
  <si>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</si>
  <si>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</si>
  <si>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</si>
  <si>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</si>
  <si>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</si>
  <si>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</si>
  <si>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</si>
  <si>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</si>
  <si>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</si>
  <si>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</si>
  <si>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</si>
  <si>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</si>
  <si>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</si>
  <si>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</si>
  <si>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</si>
  <si>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</si>
  <si>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</si>
  <si>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</si>
  <si>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</si>
  <si>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</si>
  <si>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</si>
  <si>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</si>
  <si>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</si>
  <si>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</si>
  <si>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</si>
  <si>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</si>
  <si>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</si>
  <si>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</si>
  <si>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</si>
  <si>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</si>
  <si>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</si>
  <si>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</si>
  <si>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</si>
  <si>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</si>
  <si>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</si>
  <si>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</si>
  <si>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</si>
  <si>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</si>
  <si>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</si>
  <si>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</si>
  <si>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</si>
  <si>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</si>
  <si>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</si>
  <si>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</si>
  <si>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</si>
  <si>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</si>
  <si>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</si>
  <si>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</si>
  <si>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</si>
  <si>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</si>
  <si>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</si>
  <si>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</si>
  <si>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</si>
  <si>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</si>
  <si>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</si>
  <si>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</si>
  <si>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</si>
  <si>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</si>
  <si>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</si>
  <si>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</si>
  <si>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</si>
  <si>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</si>
  <si>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</si>
  <si>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</si>
  <si>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</si>
  <si>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</si>
  <si>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</si>
  <si>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</si>
  <si>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</si>
  <si>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</si>
  <si>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</si>
  <si>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</si>
  <si>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</si>
  <si>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</si>
  <si>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</si>
  <si>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</si>
  <si>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</si>
  <si>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</si>
  <si>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</si>
  <si>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</si>
  <si>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</si>
  <si>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</si>
  <si>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</si>
  <si>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</si>
  <si>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</si>
  <si>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</si>
  <si>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</si>
  <si>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</si>
  <si>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</si>
  <si>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</si>
  <si>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</si>
  <si>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</si>
  <si>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</si>
  <si>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</si>
  <si>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</si>
  <si>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</si>
  <si>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</si>
  <si>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</si>
  <si>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</si>
  <si>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</si>
  <si>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</si>
  <si>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</si>
  <si>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</si>
  <si>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</si>
  <si>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</si>
  <si>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</si>
  <si>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</si>
  <si>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</si>
  <si>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</si>
  <si>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</si>
  <si>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</si>
  <si>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</si>
  <si>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</si>
  <si>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</si>
  <si>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</si>
  <si>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</si>
  <si>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</si>
  <si>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</si>
  <si>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</si>
  <si>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</si>
  <si>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</si>
  <si>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</si>
  <si>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</si>
  <si>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</si>
  <si>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</si>
  <si>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</si>
  <si>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</si>
  <si>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</si>
  <si>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</si>
  <si>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</si>
  <si>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</si>
  <si>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</si>
  <si>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</si>
  <si>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</si>
  <si>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</si>
  <si>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</si>
  <si>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</si>
  <si>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</si>
  <si>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</si>
  <si>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</si>
  <si>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</si>
  <si>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</si>
  <si>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</si>
  <si>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</si>
  <si>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</si>
  <si>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</si>
  <si>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</si>
  <si>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</si>
  <si>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</si>
  <si>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</si>
  <si>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</si>
  <si>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</si>
  <si>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</si>
  <si>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</si>
  <si>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</si>
  <si>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</si>
  <si>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</si>
  <si>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</si>
  <si>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</si>
  <si>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</si>
  <si>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</si>
  <si>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</si>
  <si>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</si>
  <si>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</si>
  <si>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</si>
  <si>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</si>
  <si>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</si>
  <si>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</si>
  <si>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</si>
  <si>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</si>
  <si>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</si>
  <si>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</si>
  <si>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</si>
  <si>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</si>
  <si>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</si>
  <si>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</si>
  <si>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</si>
  <si>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</si>
  <si>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</si>
  <si>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</si>
  <si>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</si>
  <si>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</si>
  <si>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</si>
  <si>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</si>
  <si>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</si>
  <si>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</si>
  <si>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</si>
  <si>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</si>
  <si>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</si>
  <si>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</si>
  <si>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</si>
  <si>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</si>
  <si>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</si>
  <si>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</si>
  <si>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</si>
  <si>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</si>
  <si>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</si>
  <si>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</si>
  <si>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</si>
  <si>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</si>
  <si>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</si>
  <si>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</si>
  <si>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</si>
  <si>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</si>
  <si>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</si>
  <si>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</si>
  <si>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</si>
  <si>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</si>
  <si>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</si>
  <si>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</si>
  <si>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</si>
  <si>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</si>
  <si>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</si>
  <si>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</si>
  <si>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</si>
  <si>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</si>
  <si>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</si>
  <si>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</si>
  <si>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</si>
  <si>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</si>
  <si>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</si>
  <si>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</si>
  <si>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</si>
  <si>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</si>
  <si>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</si>
  <si>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</si>
  <si>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</si>
  <si>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</si>
  <si>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</si>
  <si>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</si>
  <si>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</si>
  <si>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</si>
  <si>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</si>
  <si>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</si>
  <si>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</si>
  <si>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</si>
  <si>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</si>
  <si>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</si>
  <si>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</si>
  <si>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</si>
  <si>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</si>
  <si>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</si>
  <si>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</si>
  <si>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</si>
  <si>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</si>
  <si>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</si>
  <si>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</si>
  <si>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</si>
  <si>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</si>
  <si>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</si>
  <si>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</si>
  <si>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</si>
  <si>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</si>
  <si>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</si>
  <si>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</si>
  <si>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</si>
  <si>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</si>
  <si>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</si>
  <si>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</si>
  <si>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</si>
  <si>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</si>
  <si>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</si>
  <si>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</si>
  <si>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</si>
  <si>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</si>
  <si>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</si>
  <si>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</si>
  <si>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</si>
  <si>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</si>
  <si>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</si>
  <si>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</si>
  <si>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</si>
  <si>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</si>
  <si>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</si>
  <si>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</si>
  <si>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</si>
  <si>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</si>
  <si>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</si>
  <si>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</si>
  <si>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</si>
  <si>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</si>
  <si>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</si>
  <si>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</si>
  <si>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</si>
  <si>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</si>
  <si>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</si>
  <si>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</si>
  <si>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</si>
  <si>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</si>
  <si>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</si>
  <si>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</si>
  <si>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</si>
  <si>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</si>
  <si>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</si>
  <si>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</si>
  <si>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</si>
  <si>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</si>
  <si>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</si>
  <si>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</si>
  <si>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</si>
  <si>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</si>
  <si>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</si>
  <si>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</si>
  <si>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</si>
  <si>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</si>
  <si>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</si>
  <si>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</si>
  <si>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</si>
  <si>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</si>
  <si>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</si>
  <si>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</si>
  <si>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</si>
  <si>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</si>
  <si>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</si>
  <si>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</si>
  <si>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</si>
  <si>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</si>
  <si>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</si>
  <si>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</si>
  <si>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</si>
  <si>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</si>
  <si>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</si>
  <si>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</si>
  <si>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</si>
  <si>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</si>
  <si>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</si>
  <si>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</si>
  <si>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</si>
  <si>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</si>
  <si>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</si>
  <si>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</si>
  <si>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</si>
  <si>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</si>
  <si>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</si>
  <si>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</si>
  <si>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</si>
  <si>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</si>
  <si>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</si>
  <si>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</si>
  <si>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</si>
  <si>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</si>
  <si>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</si>
  <si>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</si>
  <si>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</si>
  <si>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</si>
  <si>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</si>
  <si>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</si>
  <si>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</si>
  <si>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</si>
  <si>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</si>
  <si>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</si>
  <si>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</si>
  <si>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</si>
  <si>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</si>
  <si>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</si>
  <si>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</si>
  <si>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</si>
  <si>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</si>
  <si>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</si>
  <si>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</si>
  <si>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</si>
  <si>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</si>
  <si>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</si>
  <si>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</si>
  <si>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</si>
  <si>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</si>
  <si>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</si>
  <si>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</si>
  <si>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</si>
  <si>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</si>
  <si>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</si>
  <si>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</si>
  <si>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</si>
  <si>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</si>
  <si>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</si>
  <si>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</si>
  <si>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</si>
  <si>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</si>
  <si>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</si>
  <si>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</si>
  <si>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</si>
  <si>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</si>
  <si>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</si>
  <si>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</si>
  <si>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</si>
  <si>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</si>
  <si>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</si>
  <si>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</si>
  <si>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</si>
  <si>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</si>
  <si>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</si>
  <si>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</si>
  <si>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</si>
  <si>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</si>
  <si>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</si>
  <si>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</si>
  <si>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</si>
  <si>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</si>
  <si>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</si>
  <si>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</si>
  <si>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</si>
  <si>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</si>
  <si>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</si>
  <si>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</si>
  <si>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</si>
  <si>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</si>
  <si>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</si>
  <si>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</si>
  <si>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</si>
  <si>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</si>
  <si>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</si>
  <si>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</si>
  <si>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</si>
  <si>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</si>
  <si>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</si>
  <si>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</si>
  <si>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</si>
  <si>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</si>
  <si>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</si>
  <si>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</si>
  <si>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</si>
  <si>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</si>
  <si>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</si>
  <si>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</si>
  <si>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</si>
  <si>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</si>
  <si>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</si>
  <si>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</si>
  <si>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</si>
  <si>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</si>
  <si>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</si>
  <si>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</si>
  <si>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</si>
  <si>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</si>
  <si>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</si>
  <si>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</si>
  <si>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</si>
  <si>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</si>
  <si>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</si>
  <si>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</si>
  <si>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</si>
  <si>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</si>
  <si>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</si>
  <si>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</si>
  <si>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</si>
  <si>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</si>
  <si>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</si>
  <si>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</si>
  <si>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</si>
  <si>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</si>
  <si>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</si>
  <si>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</si>
  <si>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</si>
  <si>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</si>
  <si>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</si>
  <si>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</si>
  <si>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</si>
  <si>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</si>
  <si>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</si>
  <si>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</si>
  <si>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</si>
  <si>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</si>
  <si>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</si>
  <si>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</si>
  <si>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</si>
  <si>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</si>
  <si>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</si>
  <si>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</si>
  <si>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</si>
  <si>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</si>
  <si>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</si>
  <si>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</si>
  <si>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</si>
  <si>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</si>
  <si>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</si>
  <si>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</si>
  <si>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</si>
  <si>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</si>
  <si>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</si>
  <si>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</si>
  <si>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</si>
  <si>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</si>
  <si>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</si>
  <si>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</si>
  <si>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</si>
  <si>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</si>
  <si>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</si>
  <si>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</si>
  <si>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</si>
  <si>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</si>
  <si>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</si>
  <si>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</si>
  <si>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</si>
  <si>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</si>
  <si>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</si>
  <si>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</si>
  <si>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</si>
  <si>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</si>
  <si>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</si>
  <si>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</si>
  <si>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</si>
  <si>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</si>
  <si>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</si>
  <si>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</si>
  <si>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</si>
  <si>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</si>
  <si>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</si>
  <si>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</si>
  <si>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</si>
  <si>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</si>
  <si>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</si>
  <si>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</si>
  <si>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</si>
  <si>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</si>
  <si>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</si>
  <si>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</si>
  <si>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</si>
  <si>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</si>
  <si>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</si>
  <si>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</si>
  <si>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</si>
  <si>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</si>
  <si>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</si>
  <si>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</si>
  <si>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</si>
  <si>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</si>
  <si>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</si>
  <si>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</si>
  <si>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</si>
  <si>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</si>
  <si>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</si>
  <si>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</si>
  <si>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</si>
  <si>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</si>
  <si>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</si>
  <si>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</si>
  <si>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</si>
  <si>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</si>
  <si>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</si>
  <si>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</si>
  <si>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</si>
  <si>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</si>
  <si>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</si>
  <si>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</si>
  <si>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</si>
  <si>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</si>
  <si>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</si>
  <si>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</si>
  <si>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</si>
  <si>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</si>
  <si>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</si>
  <si>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</si>
  <si>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</si>
  <si>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</si>
  <si>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</si>
  <si>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</si>
  <si>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</si>
  <si>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</si>
  <si>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</si>
  <si>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</si>
  <si>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</si>
  <si>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</si>
  <si>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</si>
  <si>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</si>
  <si>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</si>
  <si>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</si>
  <si>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</si>
  <si>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</si>
  <si>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</si>
  <si>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</si>
  <si>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</si>
  <si>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</si>
  <si>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</si>
  <si>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</si>
  <si>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</si>
  <si>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</si>
  <si>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</si>
  <si>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</si>
  <si>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</si>
  <si>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</si>
  <si>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</si>
  <si>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</si>
  <si>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</si>
  <si>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</si>
  <si>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</si>
  <si>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</si>
  <si>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</si>
  <si>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</si>
  <si>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</si>
  <si>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</si>
  <si>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</si>
  <si>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</si>
  <si>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</si>
  <si>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</si>
  <si>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</si>
  <si>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</si>
  <si>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</si>
  <si>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</si>
  <si>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</si>
  <si>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</si>
  <si>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</si>
  <si>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</si>
  <si>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</si>
  <si>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</si>
  <si>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</si>
  <si>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</si>
  <si>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</si>
  <si>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</si>
  <si>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</si>
  <si>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</si>
  <si>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</si>
  <si>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</si>
  <si>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</si>
  <si>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</si>
  <si>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</si>
  <si>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</si>
  <si>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</si>
  <si>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</si>
  <si>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</si>
  <si>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</si>
  <si>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</si>
  <si>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</si>
  <si>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</si>
  <si>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</si>
  <si>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</si>
  <si>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</si>
  <si>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</si>
  <si>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</si>
  <si>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</si>
  <si>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</si>
  <si>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</si>
  <si>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</si>
  <si>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</si>
  <si>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</si>
  <si>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</si>
  <si>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</si>
  <si>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</si>
  <si>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</si>
  <si>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</si>
  <si>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</si>
  <si>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</si>
  <si>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</si>
  <si>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</si>
  <si>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</si>
  <si>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</si>
  <si>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</si>
  <si>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</si>
  <si>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</si>
  <si>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</si>
  <si>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</si>
  <si>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</si>
  <si>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</si>
  <si>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</si>
  <si>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</si>
  <si>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</si>
  <si>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</si>
  <si>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</si>
  <si>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</si>
  <si>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</si>
  <si>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</si>
  <si>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</si>
  <si>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</si>
  <si>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</si>
  <si>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</si>
  <si>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</si>
  <si>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</si>
  <si>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</si>
  <si>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</si>
  <si>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</si>
  <si>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</si>
  <si>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</si>
  <si>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</si>
  <si>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</si>
  <si>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</si>
  <si>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</si>
  <si>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</si>
  <si>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</si>
  <si>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</si>
  <si>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</si>
  <si>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</si>
  <si>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</si>
  <si>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</si>
  <si>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</si>
  <si>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</si>
  <si>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</si>
  <si>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</si>
  <si>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</si>
  <si>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</si>
  <si>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</si>
  <si>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</si>
  <si>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</si>
  <si>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</si>
  <si>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</si>
  <si>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</si>
  <si>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</si>
  <si>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</si>
  <si>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</si>
  <si>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</si>
  <si>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</si>
  <si>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</si>
  <si>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</si>
  <si>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</si>
  <si>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</si>
  <si>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</si>
  <si>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</si>
  <si>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</si>
  <si>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</si>
  <si>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</si>
  <si>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</si>
  <si>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</si>
  <si>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</si>
  <si>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</si>
  <si>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</si>
  <si>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</si>
  <si>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</si>
  <si>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</si>
  <si>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</si>
  <si>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</si>
  <si>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</si>
  <si>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</si>
  <si>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</si>
  <si>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</si>
  <si>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</si>
  <si>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</si>
  <si>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</si>
  <si>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</si>
  <si>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</si>
  <si>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</si>
  <si>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</si>
  <si>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</si>
  <si>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</si>
  <si>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</si>
  <si>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</si>
  <si>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</si>
  <si>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</si>
  <si>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</si>
  <si>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</si>
  <si>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</si>
  <si>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</si>
  <si>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</si>
  <si>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</si>
  <si>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</si>
  <si>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</si>
  <si>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</si>
  <si>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</si>
  <si>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</si>
  <si>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</si>
  <si>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</si>
  <si>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</si>
  <si>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</si>
  <si>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</si>
  <si>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</si>
  <si>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</si>
  <si>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</si>
  <si>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</si>
  <si>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</si>
  <si>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</si>
  <si>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</si>
  <si>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</si>
  <si>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</si>
  <si>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</si>
  <si>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</si>
  <si>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</si>
  <si>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</si>
  <si>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</si>
  <si>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</si>
  <si>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</si>
  <si>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</si>
  <si>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</si>
  <si>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</si>
  <si>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</si>
  <si>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</si>
  <si>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</si>
  <si>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</si>
  <si>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</si>
  <si>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</si>
  <si>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</si>
  <si>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</si>
  <si>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</si>
  <si>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</si>
  <si>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</si>
  <si>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</si>
  <si>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</si>
  <si>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</si>
  <si>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</si>
  <si>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</si>
  <si>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</si>
  <si>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</si>
  <si>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</si>
  <si>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</si>
  <si>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</si>
  <si>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</si>
  <si>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</si>
  <si>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</si>
  <si>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</si>
  <si>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</si>
  <si>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</si>
  <si>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</si>
  <si>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</si>
  <si>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</si>
  <si>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</si>
  <si>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</si>
  <si>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</si>
  <si>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</si>
  <si>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</si>
  <si>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</si>
  <si>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</si>
  <si>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</si>
  <si>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</si>
  <si>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</si>
  <si>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</si>
  <si>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</si>
  <si>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</si>
  <si>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</si>
  <si>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</si>
  <si>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</si>
  <si>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</si>
  <si>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</si>
  <si>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</si>
  <si>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</si>
  <si>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</si>
  <si>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</si>
  <si>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</si>
  <si>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</si>
  <si>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</si>
  <si>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</si>
  <si>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</si>
  <si>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</si>
  <si>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</si>
  <si>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</si>
  <si>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</si>
  <si>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</si>
  <si>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</si>
  <si>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</si>
  <si>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</si>
  <si>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</si>
  <si>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</si>
  <si>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</si>
  <si>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</si>
  <si>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</si>
  <si>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</si>
  <si>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</si>
  <si>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</si>
  <si>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</si>
  <si>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</si>
  <si>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</si>
  <si>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</si>
  <si>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</si>
  <si>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</si>
  <si>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</si>
  <si>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</si>
  <si>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</si>
  <si>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</si>
  <si>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</si>
  <si>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</si>
  <si>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</si>
  <si>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</si>
  <si>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</si>
  <si>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</si>
  <si>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</si>
  <si>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</si>
  <si>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</si>
  <si>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</si>
  <si>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</si>
  <si>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</si>
  <si>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</si>
  <si>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</si>
  <si>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</si>
  <si>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</si>
  <si>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</si>
  <si>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</si>
  <si>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</si>
  <si>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</si>
  <si>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</si>
  <si>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</si>
  <si>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</si>
  <si>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</si>
  <si>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</si>
  <si>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</si>
  <si>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</si>
  <si>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</si>
  <si>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</si>
  <si>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</si>
  <si>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</si>
  <si>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</si>
  <si>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</si>
  <si>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</si>
  <si>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</si>
  <si>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</si>
  <si>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</si>
  <si>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</si>
  <si>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</si>
  <si>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</si>
  <si>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</si>
  <si>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</si>
  <si>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</si>
  <si>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</si>
  <si>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</si>
  <si>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</si>
  <si>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</si>
  <si>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</si>
  <si>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</si>
  <si>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</si>
  <si>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</si>
  <si>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</si>
  <si>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</si>
  <si>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</si>
  <si>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</si>
  <si>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</si>
  <si>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</si>
  <si>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</si>
  <si>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</si>
  <si>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</si>
  <si>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</si>
  <si>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</si>
  <si>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</si>
  <si>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</si>
  <si>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</si>
  <si>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</si>
  <si>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</si>
  <si>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</si>
  <si>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</si>
  <si>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</si>
  <si>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</si>
  <si>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</si>
  <si>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</si>
  <si>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</si>
  <si>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</si>
  <si>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</si>
  <si>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</si>
  <si>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</si>
  <si>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</si>
  <si>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</si>
  <si>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</si>
  <si>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</si>
  <si>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</si>
  <si>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</si>
  <si>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</si>
  <si>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</si>
  <si>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</si>
  <si>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</si>
  <si>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</si>
  <si>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</si>
  <si>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</si>
  <si>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</si>
  <si>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</si>
  <si>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</si>
  <si>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</si>
  <si>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</si>
  <si>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</si>
  <si>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</si>
  <si>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</si>
  <si>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</si>
  <si>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</si>
  <si>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</si>
  <si>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</si>
  <si>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</si>
  <si>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</si>
  <si>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</si>
  <si>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</si>
  <si>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</si>
  <si>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</si>
  <si>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</si>
  <si>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</si>
  <si>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</si>
  <si>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</si>
  <si>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</si>
  <si>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</si>
  <si>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</si>
  <si>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</si>
  <si>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</si>
  <si>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</si>
  <si>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</si>
  <si>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</si>
  <si>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</si>
  <si>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</si>
  <si>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</si>
  <si>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</si>
  <si>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</si>
  <si>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</si>
  <si>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</si>
  <si>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</si>
  <si>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</si>
  <si>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</si>
  <si>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</si>
  <si>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</si>
  <si>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</si>
  <si>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</si>
  <si>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</si>
  <si>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</si>
  <si>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</si>
  <si>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</si>
  <si>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</si>
  <si>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</si>
  <si>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</si>
  <si>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</si>
  <si>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</si>
  <si>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</si>
  <si>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</si>
  <si>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</si>
  <si>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</si>
  <si>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</si>
  <si>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</si>
  <si>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</si>
  <si>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</si>
  <si>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</si>
  <si>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</si>
  <si>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</si>
  <si>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</si>
  <si>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</si>
  <si>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</si>
  <si>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</si>
  <si>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</si>
  <si>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</si>
  <si>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</si>
  <si>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</si>
  <si>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</si>
  <si>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</si>
  <si>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</si>
  <si>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</si>
  <si>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</si>
  <si>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</si>
  <si>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</si>
  <si>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</si>
  <si>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</si>
  <si>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</si>
  <si>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</si>
  <si>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</si>
  <si>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</si>
  <si>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</si>
  <si>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</si>
  <si>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</si>
  <si>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</si>
  <si>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</si>
  <si>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</si>
  <si>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</si>
  <si>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</si>
  <si>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</si>
  <si>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</si>
  <si>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</si>
  <si>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</si>
  <si>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</si>
  <si>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</si>
  <si>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</si>
  <si>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</si>
  <si>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</si>
  <si>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</si>
  <si>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</si>
  <si>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</si>
  <si>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</si>
  <si>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</si>
  <si>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</si>
  <si>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</si>
  <si>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</si>
  <si>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</si>
  <si>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</si>
  <si>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</si>
  <si>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</si>
  <si>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</si>
  <si>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</si>
  <si>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</si>
  <si>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</si>
  <si>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</si>
  <si>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</si>
  <si>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</si>
  <si>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</si>
  <si>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</si>
  <si>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</si>
  <si>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</si>
  <si>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</si>
  <si>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</si>
  <si>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</si>
  <si>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</si>
  <si>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</si>
  <si>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</si>
  <si>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</si>
  <si>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</si>
  <si>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</si>
  <si>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</si>
  <si>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</si>
  <si>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</si>
  <si>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</si>
  <si>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</si>
  <si>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</si>
  <si>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</si>
  <si>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</si>
  <si>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</si>
  <si>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</si>
  <si>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</si>
  <si>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</si>
  <si>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</si>
  <si>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</si>
  <si>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</si>
  <si>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</si>
  <si>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</si>
  <si>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</si>
  <si>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</si>
  <si>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</si>
  <si>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</si>
  <si>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</si>
  <si>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</si>
  <si>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</si>
  <si>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</si>
  <si>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</si>
  <si>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</si>
  <si>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</si>
  <si>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</si>
  <si>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</si>
  <si>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</si>
  <si>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</si>
  <si>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</si>
  <si>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</si>
  <si>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</si>
  <si>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</si>
  <si>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</si>
  <si>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</si>
  <si>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</si>
  <si>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</si>
  <si>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</si>
  <si>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</si>
  <si>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</si>
  <si>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</si>
  <si>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</si>
  <si>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</si>
  <si>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</si>
  <si>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</si>
  <si>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</si>
  <si>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</si>
  <si>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</si>
  <si>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</si>
  <si>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</si>
  <si>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</si>
  <si>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</si>
  <si>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</si>
  <si>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</si>
  <si>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</si>
  <si>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</si>
  <si>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</si>
  <si>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</si>
  <si>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</si>
  <si>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</si>
  <si>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</si>
  <si>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</si>
  <si>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</si>
  <si>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</si>
  <si>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</si>
  <si>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</si>
  <si>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</si>
  <si>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</si>
  <si>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</si>
  <si>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</si>
  <si>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</si>
  <si>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</si>
  <si>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</si>
  <si>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</si>
  <si>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</si>
  <si>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</si>
  <si>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</si>
  <si>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</si>
  <si>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</si>
  <si>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</si>
  <si>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</si>
  <si>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</si>
  <si>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</si>
  <si>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</si>
  <si>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</si>
  <si>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</si>
  <si>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</si>
  <si>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</si>
  <si>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</si>
  <si>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</si>
  <si>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</si>
  <si>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</si>
  <si>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</si>
  <si>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</si>
  <si>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</si>
  <si>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</si>
  <si>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</si>
  <si>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</si>
  <si>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</si>
  <si>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</si>
  <si>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</si>
  <si>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</si>
  <si>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</si>
  <si>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</si>
  <si>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</si>
  <si>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</si>
  <si>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</si>
  <si>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</si>
  <si>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</si>
  <si>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</si>
  <si>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</si>
  <si>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</si>
  <si>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</si>
  <si>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</si>
  <si>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</si>
  <si>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</si>
  <si>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</si>
  <si>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</si>
  <si>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</si>
  <si>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</si>
  <si>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</si>
  <si>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</si>
  <si>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</si>
  <si>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</si>
  <si>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</si>
  <si>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</si>
  <si>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</si>
  <si>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</si>
  <si>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</si>
  <si>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</si>
  <si>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</si>
  <si>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</si>
  <si>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</si>
  <si>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</si>
  <si>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</si>
  <si>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</si>
  <si>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</si>
  <si>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</si>
  <si>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</si>
  <si>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</si>
  <si>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</si>
  <si>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</si>
  <si>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</si>
  <si>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</si>
  <si>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</si>
  <si>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</si>
  <si>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</si>
  <si>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</si>
  <si>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</si>
  <si>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</si>
  <si>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</si>
  <si>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</si>
  <si>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</si>
  <si>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</si>
  <si>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</si>
  <si>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</si>
  <si>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</si>
  <si>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</si>
  <si>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</si>
  <si>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</si>
  <si>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</si>
  <si>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</si>
  <si>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</si>
  <si>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</si>
  <si>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</si>
  <si>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</si>
  <si>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</si>
  <si>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</si>
  <si>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</si>
  <si>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</si>
  <si>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</si>
  <si>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</si>
  <si>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</si>
  <si>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</si>
  <si>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</si>
  <si>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</si>
  <si>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</si>
  <si>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</si>
  <si>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</si>
  <si>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</si>
  <si>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</si>
  <si>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</si>
  <si>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</si>
  <si>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</si>
  <si>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</si>
  <si>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</si>
  <si>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</si>
  <si>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</si>
  <si>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</si>
  <si>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</si>
  <si>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</si>
  <si>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</si>
  <si>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</si>
  <si>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</si>
  <si>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</si>
  <si>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</si>
  <si>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</si>
  <si>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</si>
  <si>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</si>
  <si>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</si>
  <si>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</si>
  <si>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</si>
  <si>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</si>
  <si>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</si>
  <si>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</si>
  <si>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</si>
  <si>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</si>
  <si>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</si>
  <si>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</si>
  <si>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</si>
  <si>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</si>
  <si>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</si>
  <si>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</si>
  <si>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</si>
  <si>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</si>
  <si>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</si>
  <si>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</si>
  <si>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</si>
  <si>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</si>
  <si>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</si>
  <si>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</si>
  <si>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</si>
  <si>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</si>
  <si>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</si>
  <si>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</si>
  <si>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</si>
  <si>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</si>
  <si>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</si>
  <si>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</si>
  <si>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</si>
  <si>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</si>
  <si>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</si>
  <si>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</si>
  <si>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</si>
  <si>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</si>
  <si>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</si>
  <si>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</si>
  <si>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</si>
  <si>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</si>
  <si>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</si>
  <si>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</si>
  <si>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</si>
  <si>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</si>
  <si>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</si>
  <si>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</si>
  <si>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</si>
  <si>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</si>
  <si>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</si>
  <si>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</si>
  <si>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</si>
  <si>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</si>
  <si>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</si>
  <si>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</si>
  <si>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</si>
  <si>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</si>
  <si>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</si>
  <si>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</si>
  <si>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</si>
  <si>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</si>
  <si>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</si>
  <si>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</si>
  <si>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</si>
  <si>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</si>
  <si>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</si>
  <si>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</si>
  <si>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</si>
  <si>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</si>
  <si>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</si>
  <si>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</si>
  <si>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</si>
  <si>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</si>
  <si>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</si>
  <si>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</si>
  <si>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</si>
  <si>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</si>
  <si>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</si>
  <si>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</si>
  <si>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</si>
  <si>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</si>
  <si>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</si>
  <si>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</si>
  <si>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</si>
  <si>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</si>
  <si>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</si>
  <si>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</si>
  <si>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</si>
  <si>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</si>
  <si>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</si>
  <si>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</si>
  <si>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</si>
  <si>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</si>
  <si>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</si>
  <si>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</si>
  <si>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</si>
  <si>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</si>
  <si>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</si>
  <si>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</si>
  <si>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</si>
  <si>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</si>
  <si>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</si>
  <si>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</si>
  <si>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</si>
  <si>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</si>
  <si>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</si>
  <si>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</si>
  <si>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</si>
  <si>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</si>
  <si>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</si>
  <si>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</si>
  <si>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</si>
  <si>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</si>
  <si>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</si>
  <si>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</si>
  <si>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</si>
  <si>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</si>
  <si>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</si>
  <si>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</si>
  <si>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</si>
  <si>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</si>
  <si>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</si>
  <si>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</si>
  <si>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</si>
  <si>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</si>
  <si>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</si>
  <si>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</si>
  <si>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</si>
  <si>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</si>
  <si>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</si>
  <si>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</si>
  <si>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</si>
  <si>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</si>
  <si>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</si>
  <si>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</si>
  <si>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</si>
  <si>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</si>
  <si>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</si>
  <si>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</si>
  <si>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</si>
  <si>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</si>
  <si>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</si>
  <si>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</si>
  <si>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</si>
  <si>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</si>
  <si>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</si>
  <si>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</si>
  <si>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</si>
  <si>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</si>
  <si>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</si>
  <si>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</si>
  <si>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</si>
  <si>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</si>
  <si>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</si>
  <si>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</si>
  <si>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</si>
  <si>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</si>
  <si>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</si>
  <si>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</si>
  <si>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</si>
  <si>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</si>
  <si>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</si>
  <si>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</si>
  <si>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</si>
  <si>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</si>
  <si>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</si>
  <si>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</si>
  <si>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</si>
  <si>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</si>
  <si>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</si>
  <si>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</si>
  <si>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</si>
  <si>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</si>
  <si>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</si>
  <si>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</si>
  <si>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</si>
  <si>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</si>
  <si>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</si>
  <si>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</si>
  <si>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</si>
  <si>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</si>
  <si>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</si>
  <si>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</si>
  <si>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</si>
  <si>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</si>
  <si>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</si>
  <si>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</si>
  <si>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</si>
  <si>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</si>
  <si>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</si>
  <si>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</si>
  <si>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</si>
  <si>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</si>
  <si>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</si>
  <si>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</si>
  <si>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</si>
  <si>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</si>
  <si>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</si>
  <si>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</si>
  <si>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</si>
  <si>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</si>
  <si>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</si>
  <si>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</si>
  <si>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</si>
  <si>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</si>
  <si>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</si>
  <si>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</si>
  <si>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</si>
  <si>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</si>
  <si>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</si>
  <si>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</si>
  <si>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</si>
  <si>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</si>
  <si>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</si>
  <si>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</si>
  <si>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</si>
  <si>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</si>
  <si>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</si>
  <si>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</si>
  <si>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</si>
  <si>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</si>
  <si>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</si>
  <si>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</si>
  <si>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</si>
  <si>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</si>
  <si>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</si>
  <si>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</si>
  <si>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</si>
  <si>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</si>
  <si>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</si>
  <si>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</si>
  <si>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</si>
  <si>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</si>
  <si>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</si>
  <si>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</si>
  <si>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</si>
  <si>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</si>
  <si>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</si>
  <si>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</si>
  <si>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</si>
  <si>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</si>
  <si>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</si>
  <si>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</si>
  <si>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</si>
  <si>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</si>
  <si>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</si>
  <si>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</si>
  <si>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</si>
  <si>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</si>
  <si>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</si>
  <si>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</si>
  <si>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</si>
  <si>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</si>
  <si>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</si>
  <si>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</si>
  <si>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</si>
  <si>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</si>
  <si>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</si>
  <si>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</si>
  <si>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</si>
  <si>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</si>
  <si>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</si>
  <si>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</si>
  <si>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</si>
  <si>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</si>
  <si>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</si>
  <si>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</si>
  <si>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</si>
  <si>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</si>
  <si>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</si>
  <si>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</si>
  <si>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</si>
  <si>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</si>
  <si>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</si>
  <si>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</si>
  <si>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</si>
  <si>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</si>
  <si>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</si>
  <si>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</si>
  <si>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</si>
  <si>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</si>
  <si>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</si>
  <si>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</si>
  <si>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</si>
  <si>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</si>
  <si>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</si>
  <si>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</si>
  <si>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</si>
  <si>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</si>
  <si>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</si>
  <si>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</si>
  <si>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</si>
  <si>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</si>
  <si>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</si>
  <si>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</si>
  <si>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</si>
  <si>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</si>
  <si>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</si>
  <si>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</si>
  <si>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</si>
  <si>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</si>
  <si>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</si>
  <si>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</si>
  <si>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</si>
  <si>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</si>
  <si>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</si>
  <si>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</si>
  <si>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</si>
  <si>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</si>
  <si>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</si>
  <si>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</si>
  <si>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</si>
  <si>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</si>
  <si>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</si>
  <si>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</si>
  <si>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</si>
  <si>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</si>
  <si>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</si>
  <si>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</si>
  <si>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</si>
  <si>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</si>
  <si>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</si>
  <si>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</si>
  <si>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</si>
  <si>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</si>
  <si>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</si>
  <si>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</si>
  <si>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</si>
  <si>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</si>
  <si>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</si>
  <si>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</si>
  <si>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</si>
  <si>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</si>
  <si>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</si>
  <si>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</si>
  <si>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</si>
  <si>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</si>
  <si>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</si>
  <si>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</si>
  <si>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</si>
  <si>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</si>
  <si>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</si>
  <si>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</si>
  <si>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</si>
  <si>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</si>
  <si>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</si>
  <si>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</si>
  <si>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</si>
  <si>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</si>
  <si>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</si>
  <si>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</si>
  <si>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</si>
  <si>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</si>
  <si>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</si>
  <si>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</si>
  <si>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</si>
  <si>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</si>
  <si>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</si>
  <si>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</si>
  <si>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</si>
  <si>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</si>
  <si>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</si>
  <si>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</si>
  <si>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</si>
  <si>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</si>
  <si>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</si>
  <si>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</si>
  <si>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</si>
  <si>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</si>
  <si>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</si>
  <si>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</si>
  <si>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</si>
  <si>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</si>
  <si>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</si>
  <si>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</si>
  <si>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</si>
  <si>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</si>
  <si>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</si>
  <si>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</si>
  <si>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</si>
  <si>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</si>
  <si>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</si>
  <si>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</si>
  <si>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</si>
  <si>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</si>
  <si>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</si>
  <si>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</si>
  <si>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</si>
  <si>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</si>
  <si>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</si>
  <si>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</si>
  <si>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</si>
  <si>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</si>
  <si>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</si>
  <si>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</si>
  <si>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</si>
  <si>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</si>
  <si>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</si>
  <si>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</si>
  <si>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</si>
  <si>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</si>
  <si>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</si>
  <si>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</si>
  <si>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</si>
  <si>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</si>
  <si>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</si>
  <si>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</si>
  <si>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</si>
  <si>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</si>
  <si>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</si>
  <si>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</si>
  <si>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</si>
  <si>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</si>
  <si>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</si>
  <si>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</si>
  <si>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</si>
  <si>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</si>
  <si>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</si>
  <si>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</si>
  <si>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</si>
  <si>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</si>
  <si>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</si>
  <si>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</si>
  <si>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</si>
  <si>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</si>
  <si>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</si>
  <si>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</si>
  <si>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</si>
  <si>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</si>
  <si>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</si>
  <si>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</si>
  <si>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</si>
  <si>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</si>
  <si>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</si>
  <si>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</si>
  <si>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</si>
  <si>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</si>
  <si>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</si>
  <si>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</si>
  <si>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</si>
  <si>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</si>
  <si>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</si>
  <si>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</si>
  <si>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</si>
  <si>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</si>
  <si>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</si>
  <si>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</si>
  <si>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</si>
  <si>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</si>
  <si>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</si>
  <si>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</si>
  <si>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</si>
  <si>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</si>
  <si>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</si>
  <si>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</si>
  <si>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</si>
  <si>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</si>
  <si>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</si>
  <si>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</si>
  <si>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</si>
  <si>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</si>
  <si>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</si>
  <si>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</si>
  <si>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</si>
  <si>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</si>
  <si>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</si>
  <si>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</si>
  <si>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</si>
  <si>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</si>
  <si>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</si>
  <si>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</si>
  <si>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</si>
  <si>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</si>
  <si>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</si>
  <si>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</si>
  <si>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</si>
  <si>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</si>
  <si>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</si>
  <si>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</si>
  <si>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</si>
  <si>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</si>
  <si>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</si>
  <si>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</si>
  <si>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</si>
  <si>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</si>
  <si>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</si>
  <si>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</si>
  <si>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</si>
  <si>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</si>
  <si>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</si>
  <si>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</si>
  <si>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</si>
  <si>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</si>
  <si>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</si>
  <si>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</si>
  <si>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</si>
  <si>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</si>
  <si>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</si>
  <si>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</si>
  <si>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</si>
  <si>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</si>
  <si>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</si>
  <si>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</si>
  <si>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</si>
  <si>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</si>
  <si>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</si>
  <si>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</si>
  <si>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</si>
  <si>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</si>
  <si>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</si>
  <si>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</si>
  <si>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</si>
  <si>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</si>
  <si>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</si>
  <si>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</si>
  <si>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</si>
  <si>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</si>
  <si>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</si>
  <si>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</si>
  <si>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</si>
  <si>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</si>
  <si>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</si>
  <si>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</si>
  <si>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</si>
  <si>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</si>
  <si>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</si>
  <si>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</si>
  <si>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</si>
  <si>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</si>
  <si>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</si>
  <si>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</si>
  <si>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</si>
  <si>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</si>
  <si>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</si>
  <si>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</si>
  <si>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</si>
  <si>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</si>
  <si>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</si>
  <si>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</si>
  <si>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</si>
  <si>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</si>
  <si>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</si>
  <si>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</si>
  <si>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</si>
  <si>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</si>
  <si>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</si>
  <si>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</si>
  <si>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</si>
  <si>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</si>
  <si>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</si>
  <si>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</si>
  <si>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</si>
  <si>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</si>
  <si>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</si>
  <si>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</si>
  <si>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</si>
  <si>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</si>
  <si>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</si>
  <si>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</si>
  <si>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</si>
  <si>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</si>
  <si>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</si>
  <si>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</si>
  <si>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</si>
  <si>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</si>
  <si>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</si>
  <si>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</si>
  <si>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</si>
  <si>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</si>
  <si>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</si>
  <si>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</si>
  <si>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</si>
  <si>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</si>
  <si>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</si>
  <si>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</si>
  <si>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</si>
  <si>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</si>
  <si>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</si>
  <si>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</si>
  <si>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</si>
  <si>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</si>
  <si>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</si>
  <si>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</si>
  <si>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</si>
  <si>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</si>
  <si>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</si>
  <si>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</si>
  <si>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</si>
  <si>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</si>
  <si>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</si>
  <si>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</si>
  <si>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</si>
  <si>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</si>
  <si>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</si>
  <si>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</si>
  <si>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</si>
  <si>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</si>
  <si>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</si>
  <si>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</si>
  <si>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</si>
  <si>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</si>
  <si>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</si>
  <si>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</si>
  <si>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</si>
  <si>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</si>
  <si>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</si>
  <si>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</si>
  <si>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</si>
  <si>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</si>
  <si>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</si>
  <si>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</si>
  <si>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</si>
  <si>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</si>
  <si>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</si>
  <si>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</si>
  <si>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</si>
  <si>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</si>
  <si>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</si>
  <si>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</si>
  <si>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</si>
  <si>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</si>
  <si>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</si>
  <si>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</si>
  <si>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</si>
  <si>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</si>
  <si>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</si>
  <si>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</si>
  <si>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</si>
  <si>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</si>
  <si>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</si>
  <si>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</si>
  <si>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</si>
  <si>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</si>
  <si>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</si>
  <si>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</si>
  <si>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</si>
  <si>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</si>
  <si>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</si>
  <si>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</si>
  <si>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</si>
  <si>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</si>
  <si>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</si>
  <si>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</si>
  <si>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</si>
  <si>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</si>
  <si>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</si>
  <si>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</si>
  <si>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</si>
  <si>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</si>
  <si>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</si>
  <si>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</si>
  <si>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</si>
  <si>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</si>
  <si>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</si>
  <si>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</si>
  <si>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</si>
  <si>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</si>
  <si>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</si>
  <si>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</si>
  <si>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</si>
  <si>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</si>
  <si>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</si>
  <si>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</si>
  <si>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</si>
  <si>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</si>
  <si>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</si>
  <si>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</si>
  <si>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</si>
  <si>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</si>
  <si>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</si>
  <si>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</si>
  <si>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</si>
  <si>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</si>
  <si>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</si>
  <si>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</si>
  <si>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</si>
  <si>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</si>
  <si>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</si>
  <si>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</si>
  <si>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</si>
  <si>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</si>
  <si>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</si>
  <si>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</si>
  <si>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</si>
  <si>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</si>
  <si>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</si>
  <si>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</si>
  <si>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</si>
  <si>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</si>
  <si>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</si>
  <si>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</si>
  <si>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</si>
  <si>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</si>
  <si>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</si>
  <si>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</si>
  <si>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</si>
  <si>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</si>
  <si>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</si>
  <si>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</si>
  <si>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</si>
  <si>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</si>
  <si>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</si>
  <si>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</si>
  <si>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</si>
  <si>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</si>
  <si>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</si>
  <si>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</si>
  <si>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</si>
  <si>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</si>
  <si>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</si>
  <si>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</si>
  <si>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</si>
  <si>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</si>
  <si>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</si>
  <si>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</si>
  <si>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</si>
  <si>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</si>
  <si>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</si>
  <si>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</si>
  <si>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</si>
  <si>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</si>
  <si>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</si>
  <si>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</si>
  <si>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</si>
  <si>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</si>
  <si>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</si>
  <si>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</si>
  <si>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</si>
  <si>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</si>
  <si>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</si>
  <si>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</si>
  <si>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</si>
  <si>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</si>
  <si>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</si>
  <si>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</si>
  <si>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</si>
  <si>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</si>
  <si>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</si>
  <si>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</si>
  <si>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</si>
  <si>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</si>
  <si>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</si>
  <si>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</si>
  <si>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</si>
  <si>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</si>
  <si>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</si>
  <si>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</si>
  <si>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</si>
  <si>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</si>
  <si>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</si>
  <si>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</si>
  <si>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</si>
  <si>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</si>
  <si>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</si>
  <si>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</si>
  <si>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</si>
  <si>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</si>
  <si>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</si>
  <si>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</si>
  <si>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</si>
  <si>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</si>
  <si>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</si>
  <si>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</si>
  <si>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</si>
  <si>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</si>
  <si>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</si>
  <si>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</si>
  <si>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</si>
  <si>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</si>
  <si>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</si>
  <si>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</si>
  <si>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</si>
  <si>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</si>
  <si>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</si>
  <si>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</si>
  <si>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</si>
  <si>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</si>
  <si>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</si>
  <si>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</si>
  <si>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</si>
  <si>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</si>
  <si>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</si>
  <si>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</si>
  <si>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</si>
  <si>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</si>
  <si>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</si>
  <si>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</si>
  <si>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</si>
  <si>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</si>
  <si>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</si>
  <si>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</si>
  <si>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</si>
  <si>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</si>
  <si>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</si>
  <si>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</si>
  <si>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</si>
  <si>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</si>
  <si>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</si>
  <si>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</si>
  <si>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</si>
  <si>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</si>
  <si>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</si>
  <si>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</si>
  <si>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</si>
  <si>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</si>
  <si>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</si>
  <si>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</si>
  <si>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</si>
  <si>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</si>
  <si>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</si>
  <si>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</si>
  <si>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</si>
  <si>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</si>
  <si>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</si>
  <si>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</si>
  <si>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</si>
  <si>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</si>
  <si>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</si>
  <si>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</si>
  <si>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</si>
  <si>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</si>
  <si>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</si>
  <si>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</si>
  <si>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</si>
  <si>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</si>
  <si>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</si>
  <si>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</si>
  <si>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</si>
  <si>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</si>
  <si>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</si>
  <si>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</si>
  <si>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</si>
  <si>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</si>
  <si>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</si>
  <si>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</si>
  <si>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</si>
  <si>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</si>
  <si>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</si>
  <si>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</si>
  <si>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</si>
  <si>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</si>
  <si>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</si>
  <si>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</si>
  <si>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</si>
  <si>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</si>
  <si>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</si>
  <si>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</si>
  <si>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</si>
  <si>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</si>
  <si>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</si>
  <si>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</si>
  <si>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</si>
  <si>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</si>
  <si>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</si>
  <si>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</si>
  <si>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</si>
  <si>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</si>
  <si>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</si>
  <si>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</si>
  <si>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</si>
  <si>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</si>
  <si>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</si>
  <si>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</si>
  <si>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</si>
  <si>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</si>
  <si>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</si>
  <si>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</si>
  <si>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</si>
  <si>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</si>
  <si>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</si>
  <si>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</si>
  <si>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</si>
  <si>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</si>
  <si>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</si>
  <si>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</si>
  <si>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</si>
  <si>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</si>
  <si>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</si>
  <si>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</si>
  <si>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</si>
  <si>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</si>
  <si>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</si>
  <si>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</si>
  <si>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</si>
  <si>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</si>
  <si>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</si>
  <si>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</si>
  <si>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</si>
  <si>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</si>
  <si>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</si>
  <si>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</si>
  <si>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</si>
  <si>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</si>
  <si>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</si>
  <si>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</si>
  <si>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</si>
  <si>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</si>
  <si>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</si>
  <si>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</si>
  <si>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</si>
  <si>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</si>
  <si>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</si>
  <si>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</si>
  <si>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</si>
  <si>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</si>
  <si>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</si>
  <si>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</si>
  <si>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</si>
  <si>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</si>
  <si>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</si>
  <si>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</si>
  <si>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</si>
  <si>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</si>
  <si>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</si>
  <si>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</si>
  <si>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</si>
  <si>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</si>
  <si>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</si>
  <si>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</si>
  <si>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</si>
  <si>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</si>
  <si>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</si>
  <si>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</si>
  <si>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</si>
  <si>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</si>
  <si>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</si>
  <si>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</si>
  <si>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</si>
  <si>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</si>
  <si>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</si>
  <si>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</si>
  <si>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</si>
  <si>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</si>
  <si>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</si>
  <si>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</si>
  <si>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</si>
  <si>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</si>
  <si>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</si>
  <si>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</si>
  <si>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</si>
  <si>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</si>
  <si>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</si>
  <si>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</si>
  <si>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</si>
  <si>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</si>
  <si>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</si>
  <si>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</si>
  <si>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</si>
  <si>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</si>
  <si>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</si>
  <si>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</si>
  <si>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</si>
  <si>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</si>
  <si>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</si>
  <si>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</si>
  <si>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</si>
  <si>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</si>
  <si>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</si>
  <si>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</si>
  <si>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</si>
  <si>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</si>
  <si>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</si>
  <si>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</si>
  <si>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</si>
  <si>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</si>
  <si>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</si>
  <si>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</si>
  <si>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</si>
  <si>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</si>
  <si>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</si>
  <si>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</si>
  <si>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</si>
  <si>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</si>
  <si>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</si>
  <si>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</si>
  <si>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</si>
  <si>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</si>
  <si>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</si>
  <si>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</si>
  <si>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</si>
  <si>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</si>
  <si>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</si>
  <si>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</si>
  <si>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</si>
  <si>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</si>
  <si>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</si>
  <si>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</si>
  <si>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</si>
  <si>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</si>
  <si>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</si>
  <si>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</si>
  <si>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</si>
  <si>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</si>
  <si>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</si>
  <si>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</si>
  <si>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</si>
  <si>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</si>
  <si>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</si>
  <si>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</si>
  <si>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</si>
  <si>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</si>
  <si>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</si>
  <si>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</si>
  <si>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</si>
  <si>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</si>
  <si>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</si>
  <si>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</si>
  <si>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</si>
  <si>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</si>
  <si>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</si>
  <si>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</si>
  <si>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</si>
  <si>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</si>
  <si>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</si>
  <si>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</si>
  <si>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</si>
  <si>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</si>
  <si>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</si>
  <si>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</si>
  <si>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</si>
  <si>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</si>
  <si>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</si>
  <si>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</si>
  <si>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</si>
  <si>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</si>
  <si>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</si>
  <si>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</si>
  <si>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</si>
  <si>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</si>
  <si>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</si>
  <si>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</si>
  <si>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</si>
  <si>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</si>
  <si>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</si>
  <si>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</si>
  <si>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</si>
  <si>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</si>
  <si>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</si>
  <si>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</si>
  <si>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</si>
  <si>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</si>
  <si>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</si>
  <si>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</si>
  <si>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</si>
  <si>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</si>
  <si>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</si>
  <si>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</si>
  <si>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</si>
  <si>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</si>
  <si>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</si>
  <si>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</si>
  <si>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</si>
  <si>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</si>
  <si>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</si>
  <si>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</si>
  <si>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</si>
  <si>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</si>
  <si>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</si>
  <si>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</si>
  <si>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</si>
  <si>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</si>
  <si>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</si>
  <si>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</si>
  <si>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</si>
  <si>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</si>
  <si>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</si>
  <si>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</si>
  <si>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</si>
  <si>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</si>
  <si>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</si>
  <si>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</si>
  <si>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</si>
  <si>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</si>
  <si>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</si>
  <si>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</si>
  <si>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</si>
  <si>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</si>
  <si>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</si>
  <si>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</si>
  <si>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</si>
  <si>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</si>
  <si>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</si>
  <si>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</si>
  <si>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</si>
  <si>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</si>
  <si>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</si>
  <si>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</si>
  <si>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</si>
  <si>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</si>
  <si>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</si>
  <si>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</si>
  <si>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</si>
  <si>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</si>
  <si>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</si>
  <si>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</si>
  <si>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</si>
  <si>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</si>
  <si>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</si>
  <si>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</si>
  <si>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</si>
  <si>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</si>
  <si>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</si>
  <si>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</si>
  <si>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</si>
  <si>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</si>
  <si>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</si>
  <si>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</si>
  <si>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</si>
  <si>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</si>
  <si>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</si>
  <si>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</si>
  <si>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</si>
  <si>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</si>
  <si>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</si>
  <si>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</si>
  <si>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</si>
  <si>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</si>
  <si>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</si>
  <si>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</si>
  <si>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</si>
  <si>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</si>
  <si>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</si>
  <si>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</si>
  <si>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</si>
  <si>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</si>
  <si>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</si>
  <si>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</si>
  <si>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</si>
  <si>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</si>
  <si>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</si>
  <si>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</si>
  <si>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</si>
  <si>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</si>
  <si>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</si>
  <si>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</si>
  <si>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</si>
  <si>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</si>
  <si>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</si>
  <si>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</si>
  <si>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</si>
  <si>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</si>
  <si>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</si>
  <si>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</si>
  <si>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</si>
  <si>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</si>
  <si>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</si>
  <si>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</si>
  <si>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</si>
  <si>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</si>
  <si>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</si>
  <si>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</si>
  <si>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</si>
  <si>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</si>
  <si>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</si>
  <si>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</si>
  <si>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</si>
  <si>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</si>
  <si>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</si>
  <si>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</si>
  <si>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</si>
  <si>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</si>
  <si>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</si>
  <si>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</si>
  <si>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</si>
  <si>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</si>
  <si>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</si>
  <si>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</si>
  <si>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</si>
  <si>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</si>
  <si>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</si>
  <si>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</si>
  <si>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</si>
  <si>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</si>
  <si>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</si>
  <si>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</si>
  <si>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</si>
  <si>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</si>
  <si>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</si>
  <si>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</si>
  <si>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</si>
  <si>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</si>
  <si>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</si>
  <si>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</si>
  <si>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</si>
  <si>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</si>
  <si>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</si>
  <si>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</si>
  <si>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</si>
  <si>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</si>
  <si>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</si>
  <si>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</si>
  <si>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</si>
  <si>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</si>
  <si>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</si>
  <si>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</si>
  <si>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</si>
  <si>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</si>
  <si>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</si>
  <si>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</si>
  <si>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</si>
  <si>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</si>
  <si>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</si>
  <si>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</si>
  <si>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</si>
  <si>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</si>
  <si>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</si>
  <si>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</si>
  <si>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</si>
  <si>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</si>
  <si>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</si>
  <si>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</si>
  <si>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</si>
  <si>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</si>
  <si>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</si>
  <si>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</si>
  <si>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</si>
  <si>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</si>
  <si>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</si>
  <si>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</si>
  <si>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</si>
  <si>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</si>
  <si>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</si>
  <si>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</si>
  <si>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</si>
  <si>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</si>
  <si>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</si>
  <si>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</si>
  <si>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</si>
  <si>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</si>
  <si>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</si>
  <si>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</si>
  <si>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</si>
  <si>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</si>
  <si>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</si>
  <si>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</si>
  <si>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</si>
  <si>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</si>
  <si>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</si>
  <si>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</si>
  <si>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</si>
  <si>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</si>
  <si>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</si>
  <si>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</si>
  <si>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</si>
  <si>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</si>
  <si>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</si>
  <si>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</si>
  <si>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</si>
  <si>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</si>
  <si>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</si>
  <si>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</si>
  <si>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</si>
  <si>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</si>
  <si>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</si>
  <si>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</si>
  <si>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</si>
  <si>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</si>
  <si>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</si>
  <si>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</si>
  <si>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</si>
  <si>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</si>
  <si>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</si>
  <si>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</si>
  <si>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</si>
  <si>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</si>
  <si>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</si>
  <si>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</si>
  <si>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</si>
  <si>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</si>
  <si>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</si>
  <si>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</si>
  <si>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</si>
  <si>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</si>
  <si>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</si>
  <si>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</si>
  <si>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</si>
  <si>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</si>
  <si>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</si>
  <si>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</si>
  <si>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</si>
  <si>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</si>
  <si>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</si>
  <si>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</si>
  <si>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</si>
  <si>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</si>
  <si>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</si>
  <si>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</si>
  <si>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</si>
  <si>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</si>
  <si>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</si>
  <si>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</si>
  <si>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</si>
  <si>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</si>
  <si>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</si>
  <si>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</si>
  <si>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</si>
  <si>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</si>
  <si>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</si>
  <si>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</si>
  <si>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</si>
  <si>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</si>
  <si>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</si>
  <si>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</si>
  <si>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</si>
  <si>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</si>
  <si>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</si>
  <si>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</si>
  <si>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</si>
  <si>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</si>
  <si>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</si>
  <si>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</si>
  <si>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</si>
  <si>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</si>
  <si>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</si>
  <si>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</si>
  <si>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</si>
  <si>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</si>
  <si>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</si>
  <si>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</si>
  <si>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</si>
  <si>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</si>
  <si>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</si>
  <si>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</si>
  <si>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</si>
  <si>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</si>
  <si>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</si>
  <si>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</si>
  <si>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</si>
  <si>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</si>
  <si>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</si>
  <si>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</si>
  <si>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</si>
  <si>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</si>
  <si>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</si>
  <si>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</si>
  <si>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</si>
  <si>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</si>
  <si>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</si>
  <si>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</si>
  <si>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</si>
  <si>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</si>
  <si>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</si>
  <si>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</si>
  <si>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</si>
  <si>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</si>
  <si>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</si>
  <si>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</si>
  <si>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</si>
  <si>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</si>
  <si>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</si>
  <si>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</si>
  <si>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</si>
  <si>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</si>
  <si>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</si>
  <si>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</si>
  <si>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</si>
  <si>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</si>
  <si>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</si>
  <si>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</si>
  <si>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</si>
  <si>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</si>
  <si>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</si>
  <si>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</si>
  <si>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</si>
  <si>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</si>
  <si>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</si>
  <si>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</si>
  <si>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</si>
  <si>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</si>
  <si>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</si>
  <si>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</si>
  <si>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</si>
  <si>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</si>
  <si>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</si>
  <si>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</si>
  <si>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</si>
  <si>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</si>
  <si>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</si>
  <si>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</si>
  <si>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</si>
  <si>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</si>
  <si>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</si>
  <si>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</si>
  <si>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</si>
  <si>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</si>
  <si>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</si>
  <si>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</si>
  <si>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</si>
  <si>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</si>
  <si>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</si>
  <si>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</si>
  <si>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</si>
  <si>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</si>
  <si>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</si>
  <si>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</si>
  <si>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</si>
  <si>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</si>
  <si>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</si>
  <si>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</si>
  <si>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</si>
  <si>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</si>
  <si>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</si>
  <si>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</si>
  <si>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</si>
  <si>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</si>
  <si>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</si>
  <si>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</si>
  <si>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</si>
  <si>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</si>
  <si>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</si>
  <si>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</si>
  <si>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</si>
  <si>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</si>
  <si>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</si>
  <si>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</si>
  <si>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</si>
  <si>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</si>
  <si>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</si>
  <si>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</si>
  <si>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</si>
  <si>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</si>
  <si>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</si>
  <si>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</si>
  <si>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</si>
  <si>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</si>
  <si>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</si>
  <si>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</si>
  <si>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</si>
  <si>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</si>
  <si>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</si>
  <si>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</si>
  <si>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</si>
  <si>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</si>
  <si>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</si>
  <si>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</si>
  <si>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</si>
  <si>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</si>
  <si>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</si>
  <si>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</si>
  <si>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</si>
  <si>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</si>
  <si>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</si>
  <si>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</si>
  <si>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</si>
  <si>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</si>
  <si>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</si>
  <si>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</si>
  <si>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</si>
  <si>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</si>
  <si>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</si>
  <si>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</si>
  <si>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</si>
  <si>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</si>
  <si>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</si>
  <si>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</si>
  <si>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</si>
  <si>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</si>
  <si>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</si>
  <si>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</si>
  <si>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</si>
  <si>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</si>
  <si>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</si>
  <si>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</si>
  <si>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</si>
  <si>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</si>
  <si>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</si>
  <si>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</si>
  <si>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</si>
  <si>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</si>
  <si>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</si>
  <si>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</si>
  <si>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</si>
  <si>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</si>
  <si>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</si>
  <si>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</si>
  <si>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</si>
  <si>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</si>
  <si>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</si>
  <si>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</si>
  <si>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</si>
  <si>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</si>
  <si>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</si>
  <si>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</si>
  <si>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</si>
  <si>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</si>
  <si>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</si>
  <si>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</si>
  <si>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</si>
  <si>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</si>
  <si>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</si>
  <si>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</si>
  <si>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</si>
  <si>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</si>
  <si>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</si>
  <si>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</si>
  <si>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</si>
  <si>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</si>
  <si>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</si>
  <si>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</si>
  <si>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</si>
  <si>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</si>
  <si>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</si>
  <si>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</si>
  <si>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</si>
  <si>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</si>
  <si>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</si>
  <si>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</si>
  <si>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</si>
  <si>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</si>
  <si>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</si>
  <si>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</si>
  <si>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</si>
  <si>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</si>
  <si>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</si>
  <si>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</si>
  <si>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</si>
  <si>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</si>
  <si>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</si>
  <si>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</si>
  <si>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</si>
  <si>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</si>
  <si>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</si>
  <si>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</si>
  <si>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</si>
  <si>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</si>
  <si>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</si>
  <si>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</si>
  <si>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</si>
  <si>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</si>
  <si>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</si>
  <si>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</si>
  <si>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</si>
  <si>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</si>
  <si>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</si>
  <si>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</si>
  <si>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</si>
  <si>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</si>
  <si>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</si>
  <si>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</si>
  <si>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</si>
  <si>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</si>
  <si>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</si>
  <si>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</si>
  <si>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</si>
  <si>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</si>
  <si>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</si>
  <si>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</si>
  <si>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</si>
  <si>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</si>
  <si>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</si>
  <si>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</si>
  <si>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</si>
  <si>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</si>
  <si>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</si>
  <si>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</si>
  <si>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</si>
  <si>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</si>
  <si>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</si>
  <si>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</si>
  <si>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</si>
  <si>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</si>
  <si>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</si>
  <si>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</si>
  <si>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</si>
  <si>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</si>
  <si>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</si>
  <si>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</si>
  <si>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</si>
  <si>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</si>
  <si>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</si>
  <si>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</si>
  <si>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</si>
  <si>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</si>
  <si>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</si>
  <si>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</si>
  <si>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</si>
  <si>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</si>
  <si>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</si>
  <si>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</si>
  <si>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</si>
  <si>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</si>
  <si>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</si>
  <si>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</si>
  <si>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</si>
  <si>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</si>
  <si>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</si>
  <si>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</si>
  <si>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</si>
  <si>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</si>
  <si>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</si>
  <si>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</si>
  <si>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</si>
  <si>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</si>
  <si>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</si>
  <si>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</si>
  <si>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</si>
  <si>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</si>
  <si>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</si>
  <si>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</si>
  <si>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</si>
  <si>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</si>
  <si>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</si>
  <si>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</si>
  <si>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</si>
  <si>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</si>
  <si>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</si>
  <si>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</si>
  <si>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</si>
  <si>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</si>
  <si>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</si>
  <si>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</si>
  <si>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</si>
  <si>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</si>
  <si>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</si>
  <si>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</si>
  <si>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</si>
  <si>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</si>
  <si>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</si>
  <si>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</si>
  <si>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</si>
  <si>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</si>
  <si>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</si>
  <si>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</si>
  <si>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</si>
  <si>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</si>
  <si>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</si>
  <si>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</si>
  <si>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</si>
  <si>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</si>
  <si>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</si>
  <si>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</si>
  <si>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</si>
  <si>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</si>
  <si>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</si>
  <si>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</si>
  <si>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</si>
  <si>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</si>
  <si>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</si>
  <si>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</si>
  <si>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</si>
  <si>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</si>
  <si>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</si>
  <si>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</si>
  <si>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</si>
  <si>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</si>
  <si>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</si>
  <si>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</si>
  <si>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</si>
  <si>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</si>
  <si>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</si>
  <si>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</si>
  <si>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</si>
  <si>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</si>
  <si>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</si>
  <si>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</si>
  <si>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</si>
  <si>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</si>
  <si>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</si>
  <si>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</si>
  <si>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</si>
  <si>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</si>
  <si>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</si>
  <si>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</si>
  <si>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</si>
  <si>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</si>
  <si>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</si>
  <si>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</si>
  <si>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</si>
  <si>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</si>
  <si>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</si>
  <si>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</si>
  <si>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</si>
  <si>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</si>
  <si>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</si>
  <si>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</si>
  <si>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</si>
  <si>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</si>
  <si>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</si>
  <si>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</si>
  <si>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</si>
  <si>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</si>
  <si>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</si>
  <si>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</si>
  <si>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</si>
  <si>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</si>
  <si>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</si>
  <si>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</si>
  <si>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</si>
  <si>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</si>
  <si>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</si>
  <si>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</si>
  <si>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</si>
  <si>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</si>
  <si>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</si>
  <si>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</si>
  <si>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</si>
  <si>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</si>
  <si>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</si>
  <si>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</si>
  <si>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</si>
  <si>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</si>
  <si>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</si>
  <si>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</si>
  <si>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</si>
  <si>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</si>
  <si>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</si>
  <si>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</si>
  <si>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</si>
  <si>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</si>
  <si>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</si>
  <si>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</si>
  <si>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</si>
  <si>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</si>
  <si>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</si>
  <si>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</si>
  <si>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</si>
  <si>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</si>
  <si>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</si>
  <si>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</si>
  <si>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</si>
  <si>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</si>
  <si>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</si>
  <si>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</si>
  <si>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</si>
  <si>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</si>
  <si>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</si>
  <si>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</si>
  <si>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</si>
  <si>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</si>
  <si>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</si>
  <si>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</si>
  <si>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</si>
  <si>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</si>
  <si>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</si>
  <si>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</si>
  <si>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</si>
  <si>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</si>
  <si>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</si>
  <si>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</si>
  <si>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</si>
  <si>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</si>
  <si>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</si>
  <si>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</si>
  <si>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</si>
  <si>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</si>
  <si>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</si>
  <si>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</si>
  <si>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</si>
  <si>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</si>
  <si>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</si>
  <si>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</si>
  <si>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</si>
  <si>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</si>
  <si>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</si>
  <si>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</si>
  <si>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</si>
  <si>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</si>
  <si>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</si>
  <si>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</si>
  <si>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</si>
  <si>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</si>
  <si>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</si>
  <si>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</si>
  <si>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</si>
  <si>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</si>
  <si>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</si>
  <si>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</si>
  <si>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</si>
  <si>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</si>
  <si>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</si>
  <si>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</si>
  <si>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</si>
  <si>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</si>
  <si>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</si>
  <si>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</si>
  <si>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</si>
  <si>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</si>
  <si>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</si>
  <si>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</si>
  <si>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</si>
  <si>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</si>
  <si>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</si>
  <si>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</si>
  <si>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</si>
  <si>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</si>
  <si>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</si>
  <si>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</si>
  <si>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</si>
  <si>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</si>
  <si>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</si>
  <si>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</si>
  <si>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</si>
  <si>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</si>
  <si>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</si>
  <si>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</si>
  <si>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</si>
  <si>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</si>
  <si>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</si>
  <si>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</si>
  <si>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</si>
  <si>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</si>
  <si>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</si>
  <si>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</si>
  <si>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</si>
  <si>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</si>
  <si>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</si>
  <si>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</si>
  <si>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</si>
  <si>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</si>
  <si>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</si>
  <si>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</si>
  <si>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</si>
  <si>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</si>
  <si>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</si>
  <si>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</si>
  <si>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</si>
  <si>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</si>
  <si>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</si>
  <si>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</si>
  <si>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</si>
  <si>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</si>
  <si>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</si>
  <si>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</si>
  <si>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</si>
  <si>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</si>
  <si>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</si>
  <si>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</si>
  <si>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</si>
  <si>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</si>
  <si>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</si>
  <si>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</si>
  <si>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</si>
  <si>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</si>
  <si>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</si>
  <si>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</si>
  <si>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</si>
  <si>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</si>
  <si>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</si>
  <si>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</si>
  <si>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</si>
  <si>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</si>
  <si>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</si>
  <si>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</si>
  <si>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</si>
  <si>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</si>
  <si>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</si>
  <si>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</si>
  <si>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</si>
  <si>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</si>
  <si>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</si>
  <si>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</si>
  <si>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</si>
  <si>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</si>
  <si>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</si>
  <si>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</si>
  <si>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</si>
  <si>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</si>
  <si>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</si>
  <si>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</si>
  <si>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</si>
  <si>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</si>
  <si>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</si>
  <si>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</si>
  <si>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</si>
  <si>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</si>
  <si>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</si>
  <si>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</si>
  <si>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</si>
  <si>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</si>
  <si>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</si>
  <si>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</si>
  <si>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</si>
  <si>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</si>
  <si>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</si>
  <si>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</si>
  <si>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</si>
  <si>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</si>
  <si>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</si>
  <si>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</si>
  <si>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</si>
  <si>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</si>
  <si>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</si>
  <si>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</si>
  <si>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</si>
  <si>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</si>
  <si>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</si>
  <si>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</si>
  <si>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</si>
  <si>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</si>
  <si>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</si>
  <si>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</si>
  <si>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</si>
  <si>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</si>
  <si>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</si>
  <si>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</si>
  <si>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</si>
  <si>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</si>
  <si>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</si>
  <si>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</si>
  <si>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</si>
  <si>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</si>
  <si>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</si>
  <si>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</si>
  <si>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</si>
  <si>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</si>
  <si>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</si>
  <si>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</si>
  <si>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</si>
  <si>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</si>
  <si>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</si>
  <si>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</si>
  <si>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</si>
  <si>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</si>
  <si>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</si>
  <si>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</si>
  <si>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</si>
  <si>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</si>
  <si>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</si>
  <si>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</si>
  <si>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</si>
  <si>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</si>
  <si>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</si>
  <si>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</si>
  <si>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</si>
  <si>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</si>
  <si>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</si>
  <si>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</si>
  <si>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</si>
  <si>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</si>
  <si>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</si>
  <si>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</si>
  <si>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</si>
  <si>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</si>
  <si>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</si>
  <si>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</si>
  <si>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</si>
  <si>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</si>
  <si>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</si>
  <si>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</si>
  <si>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</si>
  <si>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</si>
  <si>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</si>
  <si>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</si>
  <si>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</si>
  <si>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</si>
  <si>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</si>
  <si>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</si>
  <si>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</si>
  <si>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</si>
  <si>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</si>
  <si>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</si>
  <si>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</si>
  <si>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</si>
  <si>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</si>
  <si>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</si>
  <si>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</si>
  <si>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</si>
  <si>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</si>
  <si>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</si>
  <si>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</si>
  <si>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</si>
  <si>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</si>
  <si>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</si>
  <si>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</si>
  <si>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</si>
  <si>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</si>
  <si>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</si>
  <si>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</si>
  <si>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</si>
  <si>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</si>
  <si>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</si>
  <si>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</si>
  <si>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</si>
  <si>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</si>
  <si>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</si>
  <si>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</si>
  <si>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</si>
  <si>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</si>
  <si>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</si>
  <si>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</si>
  <si>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</si>
  <si>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</si>
  <si>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</si>
  <si>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</si>
  <si>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</si>
  <si>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</si>
  <si>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</si>
  <si>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</si>
  <si>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</si>
  <si>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</si>
  <si>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</si>
  <si>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</si>
  <si>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</si>
  <si>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</si>
  <si>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</si>
  <si>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</si>
  <si>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</si>
  <si>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</si>
  <si>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</si>
  <si>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</si>
  <si>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</si>
  <si>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</si>
  <si>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</si>
  <si>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</si>
  <si>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</si>
  <si>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</si>
  <si>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</si>
  <si>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</si>
  <si>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</si>
  <si>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</si>
  <si>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</si>
  <si>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</si>
  <si>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</si>
  <si>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</si>
  <si>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</si>
  <si>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</si>
  <si>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</si>
  <si>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</si>
  <si>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</si>
  <si>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</si>
  <si>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</si>
  <si>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</si>
  <si>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</si>
  <si>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</si>
  <si>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</si>
  <si>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</si>
  <si>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</si>
  <si>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</si>
  <si>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</si>
  <si>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</si>
  <si>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</si>
  <si>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</si>
  <si>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</si>
  <si>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</si>
  <si>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</si>
  <si>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</si>
  <si>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</si>
  <si>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</si>
  <si>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</si>
  <si>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</si>
  <si>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</si>
  <si>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</si>
  <si>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</si>
  <si>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</si>
  <si>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</si>
  <si>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</si>
  <si>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</si>
  <si>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</si>
  <si>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</si>
  <si>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</si>
  <si>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</si>
  <si>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</si>
  <si>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</si>
  <si>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</si>
  <si>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</si>
  <si>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</si>
  <si>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</si>
  <si>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</si>
  <si>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</si>
  <si>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</si>
  <si>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</si>
  <si>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</si>
  <si>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</si>
  <si>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</si>
  <si>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</si>
  <si>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</si>
  <si>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</si>
  <si>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</si>
  <si>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</si>
  <si>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</si>
  <si>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</si>
  <si>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</si>
  <si>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</si>
  <si>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</si>
  <si>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</si>
  <si>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</si>
  <si>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</si>
  <si>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</si>
  <si>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</si>
  <si>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</si>
  <si>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</si>
  <si>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</si>
  <si>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</si>
  <si>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</si>
  <si>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</si>
  <si>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</si>
  <si>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</si>
  <si>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</si>
  <si>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</si>
  <si>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</si>
  <si>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</si>
  <si>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</si>
  <si>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</si>
  <si>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</si>
  <si>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</si>
  <si>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</si>
  <si>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</si>
  <si>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</si>
  <si>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</si>
  <si>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</si>
  <si>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</si>
  <si>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</si>
  <si>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</si>
  <si>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</si>
  <si>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</si>
  <si>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</si>
  <si>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</si>
  <si>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</si>
  <si>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</si>
  <si>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</si>
  <si>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</si>
  <si>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</si>
  <si>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</si>
  <si>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</si>
  <si>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</si>
  <si>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</si>
  <si>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</si>
  <si>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</si>
  <si>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</si>
  <si>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</si>
  <si>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</si>
  <si>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</si>
  <si>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</si>
  <si>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</si>
  <si>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</si>
  <si>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</si>
  <si>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</si>
  <si>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</si>
  <si>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</si>
  <si>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</si>
  <si>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</si>
  <si>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</si>
  <si>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</si>
  <si>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</si>
  <si>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</si>
  <si>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</si>
  <si>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</si>
  <si>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</si>
  <si>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</si>
  <si>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</si>
  <si>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</si>
  <si>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</si>
  <si>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</si>
  <si>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</si>
  <si>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</si>
  <si>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</si>
  <si>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</si>
  <si>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</si>
  <si>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</si>
  <si>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</si>
  <si>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</si>
  <si>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</si>
  <si>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</si>
  <si>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</si>
  <si>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</si>
  <si>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</si>
  <si>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</si>
  <si>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</si>
  <si>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</si>
  <si>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</si>
  <si>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</si>
  <si>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</si>
  <si>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</si>
  <si>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</si>
  <si>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</si>
  <si>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</si>
  <si>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</si>
  <si>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</si>
  <si>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</si>
  <si>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</si>
  <si>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</si>
  <si>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</si>
  <si>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</si>
  <si>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</si>
  <si>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</si>
  <si>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</si>
  <si>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</si>
  <si>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</si>
  <si>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</si>
  <si>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</si>
  <si>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</si>
  <si>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</si>
  <si>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</si>
  <si>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</si>
  <si>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</si>
  <si>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</si>
  <si>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</si>
  <si>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</si>
  <si>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</si>
  <si>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</si>
  <si>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</si>
  <si>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</si>
  <si>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</si>
  <si>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</si>
  <si>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</si>
  <si>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</si>
  <si>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</si>
  <si>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</si>
  <si>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</si>
  <si>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</si>
  <si>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</si>
  <si>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</si>
  <si>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</si>
  <si>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</si>
  <si>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</si>
  <si>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</si>
  <si>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</si>
  <si>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</si>
  <si>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</si>
  <si>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</si>
  <si>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</si>
  <si>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</si>
  <si>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</si>
  <si>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</si>
  <si>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</si>
  <si>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</si>
  <si>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</si>
  <si>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</si>
  <si>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</si>
  <si>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</si>
  <si>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</si>
  <si>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</si>
  <si>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</si>
  <si>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</si>
  <si>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</si>
  <si>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</si>
  <si>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</si>
  <si>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</si>
  <si>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</si>
  <si>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</si>
  <si>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</si>
  <si>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</si>
  <si>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</si>
  <si>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</si>
  <si>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</si>
  <si>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</si>
  <si>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</si>
  <si>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</si>
  <si>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</si>
  <si>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</si>
  <si>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</si>
  <si>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</si>
  <si>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</si>
  <si>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</si>
  <si>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</si>
  <si>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</si>
  <si>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</si>
  <si>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</si>
  <si>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</si>
  <si>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</si>
  <si>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</si>
  <si>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</si>
  <si>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</si>
  <si>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</si>
  <si>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</si>
  <si>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</si>
  <si>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</si>
  <si>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</si>
  <si>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</si>
  <si>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</si>
  <si>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</si>
  <si>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</si>
  <si>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</si>
  <si>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</si>
  <si>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</si>
  <si>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</si>
  <si>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</si>
  <si>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</si>
  <si>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</si>
  <si>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</si>
  <si>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</si>
  <si>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</si>
  <si>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</si>
  <si>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</si>
  <si>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</si>
  <si>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</si>
  <si>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</si>
  <si>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</si>
  <si>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</si>
  <si>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</si>
  <si>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</si>
  <si>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</si>
  <si>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</si>
  <si>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</si>
  <si>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</si>
  <si>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</si>
  <si>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</si>
  <si>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</si>
  <si>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</si>
  <si>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</si>
  <si>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</si>
  <si>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</si>
  <si>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</si>
  <si>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</si>
  <si>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</si>
  <si>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</si>
  <si>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</si>
  <si>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</si>
  <si>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</si>
  <si>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</si>
  <si>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</si>
  <si>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</si>
  <si>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</si>
  <si>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</si>
  <si>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</si>
  <si>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</si>
  <si>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</si>
  <si>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</si>
  <si>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</si>
  <si>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</si>
  <si>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</si>
  <si>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</si>
  <si>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</si>
  <si>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</si>
  <si>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</si>
  <si>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</si>
  <si>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</si>
  <si>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</si>
  <si>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</si>
  <si>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</si>
  <si>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</si>
  <si>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</si>
  <si>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</si>
  <si>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</si>
  <si>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</si>
  <si>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</si>
  <si>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</si>
  <si>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</si>
  <si>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</si>
  <si>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</si>
  <si>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</si>
  <si>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</si>
  <si>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</si>
  <si>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</si>
  <si>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</si>
  <si>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</si>
  <si>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</si>
  <si>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</si>
  <si>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</si>
  <si>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</si>
  <si>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</si>
  <si>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</si>
  <si>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</si>
  <si>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</si>
  <si>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</si>
  <si>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</si>
  <si>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</si>
  <si>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</si>
  <si>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</si>
  <si>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</si>
  <si>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</si>
  <si>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</si>
  <si>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</si>
  <si>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</si>
  <si>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</si>
  <si>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</si>
  <si>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</si>
  <si>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</si>
  <si>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</si>
  <si>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</si>
  <si>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</si>
  <si>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</si>
  <si>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</si>
  <si>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</si>
  <si>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</si>
  <si>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</si>
  <si>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</si>
  <si>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</si>
  <si>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</si>
  <si>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</si>
  <si>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</si>
  <si>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</si>
  <si>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</si>
  <si>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</si>
  <si>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</si>
  <si>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</si>
  <si>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</si>
  <si>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</si>
  <si>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</si>
  <si>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</si>
  <si>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</si>
  <si>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</si>
  <si>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</si>
  <si>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</si>
  <si>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</si>
  <si>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</si>
  <si>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</si>
  <si>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</si>
  <si>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</si>
  <si>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</si>
  <si>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</si>
  <si>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</si>
  <si>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</si>
  <si>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</si>
  <si>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</si>
  <si>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</si>
  <si>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</si>
  <si>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</si>
  <si>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</si>
  <si>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</si>
  <si>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</si>
  <si>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</si>
  <si>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</si>
  <si>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</si>
  <si>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</si>
  <si>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</si>
  <si>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</si>
  <si>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</si>
  <si>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</si>
  <si>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</si>
  <si>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</si>
  <si>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</si>
  <si>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</si>
  <si>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</si>
  <si>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</si>
  <si>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</si>
  <si>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</si>
  <si>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</si>
  <si>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</si>
  <si>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</si>
  <si>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</si>
  <si>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</si>
  <si>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</si>
  <si>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</si>
  <si>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</si>
  <si>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</si>
  <si>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</si>
  <si>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</si>
  <si>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</si>
  <si>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</si>
  <si>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</si>
  <si>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</si>
  <si>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</si>
  <si>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</si>
  <si>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</si>
  <si>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</si>
  <si>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</si>
  <si>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</si>
  <si>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</si>
  <si>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</si>
  <si>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</si>
  <si>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</si>
  <si>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</si>
  <si>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</si>
  <si>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</si>
  <si>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</si>
  <si>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</si>
  <si>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</si>
  <si>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</si>
  <si>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</si>
  <si>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</si>
  <si>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</si>
  <si>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</si>
  <si>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</si>
  <si>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</si>
  <si>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</si>
  <si>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</si>
  <si>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</si>
  <si>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</si>
  <si>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</si>
  <si>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</si>
  <si>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</si>
  <si>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</si>
  <si>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</si>
  <si>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</si>
  <si>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</si>
  <si>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</si>
  <si>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</si>
  <si>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</si>
  <si>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</si>
  <si>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</si>
  <si>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</si>
  <si>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</si>
  <si>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</si>
  <si>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</si>
  <si>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</si>
  <si>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</si>
  <si>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</si>
  <si>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</si>
  <si>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</si>
  <si>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</si>
  <si>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</si>
  <si>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</si>
  <si>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</si>
  <si>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</si>
  <si>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</si>
  <si>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</si>
  <si>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</si>
  <si>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</si>
  <si>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</si>
  <si>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</si>
  <si>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</si>
  <si>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</si>
  <si>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</si>
  <si>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</si>
  <si>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</si>
  <si>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</si>
  <si>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</si>
  <si>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</si>
  <si>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</si>
  <si>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</si>
  <si>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</si>
  <si>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</si>
  <si>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</si>
  <si>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</si>
  <si>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</si>
  <si>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</si>
  <si>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</si>
  <si>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</si>
  <si>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</si>
  <si>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</si>
  <si>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</si>
  <si>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</si>
  <si>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</si>
  <si>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</si>
  <si>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</si>
  <si>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</si>
  <si>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</si>
  <si>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</si>
  <si>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</si>
  <si>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</si>
  <si>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</si>
  <si>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</si>
  <si>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</si>
  <si>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</si>
  <si>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</si>
  <si>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</si>
  <si>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</si>
  <si>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</si>
  <si>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</si>
  <si>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</si>
  <si>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</si>
  <si>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</si>
  <si>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</si>
  <si>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</si>
  <si>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</si>
  <si>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</si>
  <si>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</si>
  <si>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</si>
  <si>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</si>
  <si>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</si>
  <si>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</si>
  <si>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</si>
  <si>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</si>
  <si>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</si>
  <si>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</si>
  <si>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</si>
  <si>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</si>
  <si>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</si>
  <si>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</si>
  <si>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</si>
  <si>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</si>
  <si>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</si>
  <si>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</si>
  <si>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</si>
  <si>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</si>
  <si>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</si>
  <si>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</si>
  <si>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</si>
  <si>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</si>
  <si>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</si>
  <si>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</si>
  <si>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</si>
  <si>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</si>
  <si>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</si>
  <si>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</si>
  <si>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</si>
  <si>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</si>
  <si>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</si>
  <si>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</si>
  <si>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</si>
  <si>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</si>
  <si>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</si>
  <si>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</si>
  <si>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</si>
  <si>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</si>
  <si>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</si>
  <si>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</si>
  <si>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</si>
  <si>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</si>
  <si>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</si>
  <si>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</si>
  <si>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</si>
  <si>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</si>
  <si>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</si>
  <si>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</si>
  <si>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</si>
  <si>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</si>
  <si>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</si>
  <si>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</si>
  <si>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</si>
  <si>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</si>
  <si>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</si>
  <si>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</si>
  <si>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</si>
  <si>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</si>
  <si>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</si>
  <si>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</si>
  <si>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</si>
  <si>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</si>
  <si>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</si>
  <si>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</si>
  <si>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</si>
  <si>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</si>
  <si>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</si>
  <si>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</si>
  <si>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</si>
  <si>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</si>
  <si>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</si>
  <si>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</si>
  <si>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</si>
  <si>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</si>
  <si>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</si>
  <si>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</si>
  <si>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</si>
  <si>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</si>
  <si>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</si>
  <si>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</si>
  <si>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</si>
  <si>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</si>
  <si>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</si>
  <si>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</si>
  <si>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</si>
  <si>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</si>
  <si>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</si>
  <si>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</si>
  <si>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</si>
  <si>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</si>
  <si>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</si>
  <si>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</si>
  <si>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</si>
  <si>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</si>
  <si>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</si>
  <si>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</si>
  <si>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</si>
  <si>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</si>
  <si>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</si>
  <si>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</si>
  <si>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</si>
  <si>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</si>
  <si>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</si>
  <si>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</si>
  <si>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</si>
  <si>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</si>
  <si>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</si>
  <si>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</si>
  <si>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</si>
  <si>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</si>
  <si>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</si>
  <si>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</si>
  <si>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</si>
  <si>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</si>
  <si>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</si>
  <si>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</si>
  <si>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</si>
  <si>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</si>
  <si>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</si>
  <si>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</si>
  <si>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</si>
  <si>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</si>
  <si>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</si>
  <si>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</si>
  <si>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</si>
  <si>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</si>
  <si>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</si>
  <si>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</si>
  <si>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</si>
  <si>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</si>
  <si>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</si>
  <si>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</si>
  <si>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</si>
  <si>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</si>
  <si>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</si>
  <si>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</si>
  <si>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</si>
  <si>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</si>
  <si>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</si>
  <si>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</si>
  <si>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</si>
  <si>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</si>
  <si>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</si>
  <si>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</si>
  <si>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</si>
  <si>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</si>
  <si>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</si>
  <si>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</si>
  <si>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</si>
  <si>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</si>
  <si>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</si>
  <si>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</si>
  <si>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</si>
  <si>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</si>
  <si>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</si>
  <si>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</si>
  <si>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</si>
  <si>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</si>
  <si>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</si>
  <si>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</si>
  <si>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</si>
  <si>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</si>
  <si>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</si>
  <si>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</si>
  <si>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</si>
  <si>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</si>
  <si>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</si>
  <si>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</si>
  <si>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</si>
  <si>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</si>
  <si>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</si>
  <si>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</si>
  <si>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</si>
  <si>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</si>
  <si>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</si>
  <si>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</si>
  <si>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</si>
  <si>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</si>
  <si>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</si>
  <si>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</si>
  <si>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</si>
  <si>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</si>
  <si>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</si>
  <si>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</si>
  <si>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</si>
  <si>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</si>
  <si>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</si>
  <si>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</si>
  <si>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</si>
  <si>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</si>
  <si>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</si>
  <si>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</si>
  <si>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</si>
  <si>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</si>
  <si>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</si>
  <si>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</si>
  <si>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</si>
  <si>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</si>
  <si>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</si>
  <si>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</si>
  <si>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</si>
  <si>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</si>
  <si>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</si>
  <si>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</si>
  <si>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</si>
  <si>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</si>
  <si>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</si>
  <si>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</si>
  <si>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</si>
  <si>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</si>
  <si>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</si>
  <si>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</si>
  <si>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</si>
  <si>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</si>
  <si>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</si>
  <si>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</si>
  <si>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</si>
  <si>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</si>
  <si>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</si>
  <si>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</si>
  <si>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</si>
  <si>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</si>
  <si>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</si>
  <si>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</si>
  <si>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</si>
  <si>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</si>
  <si>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</si>
  <si>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</si>
  <si>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</si>
  <si>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</si>
  <si>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</si>
  <si>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</si>
  <si>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</si>
  <si>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</si>
  <si>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</si>
  <si>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</si>
  <si>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</si>
  <si>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</si>
  <si>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</si>
  <si>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</si>
  <si>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</si>
  <si>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</si>
  <si>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</si>
  <si>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</si>
  <si>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</si>
  <si>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</si>
  <si>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</si>
  <si>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</si>
  <si>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</si>
  <si>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</si>
  <si>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</si>
  <si>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</si>
  <si>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</si>
  <si>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</si>
  <si>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</si>
  <si>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</si>
  <si>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</si>
  <si>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</si>
  <si>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</si>
  <si>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</si>
  <si>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</si>
  <si>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</si>
  <si>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</si>
  <si>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</si>
  <si>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</si>
  <si>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</si>
  <si>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</si>
  <si>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</si>
  <si>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</si>
  <si>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</si>
  <si>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</si>
  <si>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</si>
  <si>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</si>
  <si>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</si>
  <si>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</si>
  <si>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</si>
  <si>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</si>
  <si>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</si>
  <si>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</si>
  <si>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</si>
  <si>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</si>
  <si>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</si>
  <si>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</si>
  <si>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</si>
  <si>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</si>
  <si>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</si>
  <si>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</si>
  <si>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</si>
  <si>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</si>
  <si>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</si>
  <si>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</si>
  <si>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</si>
  <si>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</si>
  <si>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</si>
  <si>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</si>
  <si>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</si>
  <si>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</si>
  <si>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</si>
  <si>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</si>
  <si>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</si>
  <si>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</si>
  <si>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</si>
  <si>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</si>
  <si>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</si>
  <si>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</si>
  <si>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</si>
  <si>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</si>
  <si>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</si>
  <si>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</si>
  <si>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</si>
  <si>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</si>
  <si>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</si>
  <si>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</si>
  <si>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</si>
  <si>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</si>
  <si>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</si>
  <si>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</si>
  <si>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</si>
  <si>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</si>
  <si>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</si>
  <si>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</si>
  <si>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</si>
  <si>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</si>
  <si>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</si>
  <si>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</si>
  <si>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</si>
  <si>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</si>
  <si>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</si>
  <si>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</si>
  <si>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</si>
  <si>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</si>
  <si>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</si>
  <si>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</si>
  <si>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</si>
  <si>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</si>
  <si>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</si>
  <si>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</si>
  <si>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</si>
  <si>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</si>
  <si>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</si>
  <si>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</si>
  <si>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</si>
  <si>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</si>
  <si>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</si>
  <si>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</si>
  <si>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</si>
  <si>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</si>
  <si>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</si>
  <si>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</si>
  <si>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</si>
  <si>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</si>
  <si>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</si>
  <si>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</si>
  <si>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</si>
  <si>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</si>
  <si>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</si>
  <si>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</si>
  <si>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</si>
  <si>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</si>
  <si>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</si>
  <si>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</si>
  <si>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</si>
  <si>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</si>
  <si>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</si>
  <si>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</si>
  <si>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</si>
  <si>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</si>
  <si>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</si>
  <si>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</si>
  <si>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</si>
  <si>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</si>
  <si>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</si>
  <si>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</si>
  <si>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</si>
  <si>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</si>
  <si>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</si>
  <si>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</si>
  <si>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</si>
  <si>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</si>
  <si>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</si>
  <si>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</si>
  <si>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</si>
  <si>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</si>
  <si>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</si>
  <si>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</si>
  <si>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</si>
  <si>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</si>
  <si>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</si>
  <si>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</si>
  <si>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</si>
  <si>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</si>
  <si>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</si>
  <si>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</si>
  <si>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</si>
  <si>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</si>
  <si>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</si>
  <si>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</si>
  <si>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</si>
  <si>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</si>
  <si>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</si>
  <si>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</si>
  <si>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</si>
  <si>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</si>
  <si>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</si>
  <si>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</si>
  <si>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</si>
  <si>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</si>
  <si>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</si>
  <si>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</si>
  <si>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</si>
  <si>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</si>
  <si>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</si>
  <si>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</si>
  <si>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</si>
  <si>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</si>
  <si>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</si>
  <si>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</si>
  <si>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</si>
  <si>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</si>
  <si>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</si>
  <si>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</si>
  <si>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</si>
  <si>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</si>
  <si>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</si>
  <si>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</si>
  <si>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</si>
  <si>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</si>
  <si>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</si>
  <si>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</si>
  <si>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</si>
  <si>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</si>
  <si>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</si>
  <si>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</si>
  <si>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</si>
  <si>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</si>
  <si>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</si>
  <si>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</si>
  <si>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</si>
  <si>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</si>
  <si>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</si>
  <si>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</si>
  <si>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</si>
  <si>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</si>
  <si>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</si>
  <si>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</si>
  <si>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</si>
  <si>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</si>
  <si>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</si>
  <si>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</si>
  <si>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</si>
  <si>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</si>
  <si>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</si>
  <si>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</si>
  <si>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</si>
  <si>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</si>
  <si>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</si>
  <si>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</si>
  <si>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</si>
  <si>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</si>
  <si>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</si>
  <si>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</si>
  <si>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</si>
  <si>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</si>
  <si>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</si>
  <si>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</si>
  <si>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</si>
  <si>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</si>
  <si>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</si>
  <si>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</si>
  <si>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</si>
  <si>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</si>
  <si>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</si>
  <si>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</si>
  <si>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</si>
  <si>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</si>
  <si>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</si>
  <si>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</si>
  <si>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</si>
  <si>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</si>
  <si>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</si>
  <si>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</si>
  <si>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</si>
  <si>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</si>
  <si>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</si>
  <si>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</si>
  <si>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</si>
  <si>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</si>
  <si>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</si>
  <si>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</si>
  <si>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</si>
  <si>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</si>
  <si>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</si>
  <si>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</si>
  <si>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</si>
  <si>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</si>
  <si>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</si>
  <si>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</si>
  <si>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</si>
  <si>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</si>
  <si>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</si>
  <si>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</si>
  <si>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</si>
  <si>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</si>
  <si>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</si>
  <si>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</si>
  <si>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</si>
  <si>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</si>
  <si>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</si>
  <si>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</si>
  <si>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</si>
  <si>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</si>
  <si>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</si>
  <si>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</si>
  <si>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</si>
  <si>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</si>
  <si>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</si>
  <si>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</si>
  <si>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</si>
  <si>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</si>
  <si>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</si>
  <si>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</si>
  <si>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</si>
  <si>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</si>
  <si>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</si>
  <si>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</si>
  <si>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</si>
  <si>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</si>
  <si>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</si>
  <si>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</si>
  <si>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</si>
  <si>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</si>
  <si>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</si>
  <si>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</si>
  <si>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</si>
  <si>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</si>
  <si>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</si>
  <si>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</si>
  <si>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</si>
  <si>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</si>
  <si>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</si>
  <si>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</si>
  <si>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</si>
  <si>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</si>
  <si>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</si>
  <si>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</si>
  <si>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</si>
  <si>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</si>
  <si>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</si>
  <si>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</si>
  <si>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</si>
  <si>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</si>
  <si>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</si>
  <si>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</si>
  <si>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</si>
  <si>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</si>
  <si>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</si>
  <si>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</si>
  <si>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</si>
  <si>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</si>
  <si>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</si>
  <si>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</si>
  <si>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</si>
  <si>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</si>
  <si>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</si>
  <si>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</si>
  <si>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</si>
  <si>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</si>
  <si>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</si>
  <si>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</si>
  <si>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</si>
  <si>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</si>
  <si>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</si>
  <si>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</si>
  <si>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</si>
  <si>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</si>
  <si>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</si>
  <si>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</si>
  <si>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</si>
  <si>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</si>
  <si>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</si>
  <si>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</si>
  <si>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</si>
  <si>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</si>
  <si>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</si>
  <si>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</si>
  <si>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</si>
  <si>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</si>
  <si>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</si>
  <si>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</si>
  <si>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</si>
  <si>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</si>
  <si>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</si>
  <si>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</si>
  <si>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</si>
  <si>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</si>
  <si>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</si>
  <si>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</si>
  <si>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</si>
  <si>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</si>
  <si>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</si>
  <si>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</si>
  <si>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</si>
  <si>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</si>
  <si>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</si>
  <si>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</si>
  <si>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</si>
  <si>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</si>
  <si>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</si>
  <si>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</si>
  <si>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</si>
  <si>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</si>
  <si>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</si>
  <si>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</si>
  <si>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</si>
  <si>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</si>
  <si>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</si>
  <si>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</si>
  <si>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</si>
  <si>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</si>
  <si>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</si>
  <si>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</si>
  <si>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</si>
  <si>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</si>
  <si>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</si>
  <si>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</si>
  <si>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</si>
  <si>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</si>
  <si>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</si>
  <si>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</si>
  <si>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</si>
  <si>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</si>
  <si>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</si>
  <si>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</si>
  <si>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</si>
  <si>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</si>
  <si>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</si>
  <si>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</si>
  <si>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</si>
  <si>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</si>
  <si>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</si>
  <si>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</si>
  <si>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</si>
  <si>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</si>
  <si>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</si>
  <si>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</si>
  <si>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</si>
  <si>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</si>
  <si>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</si>
  <si>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</si>
  <si>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</si>
  <si>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</si>
  <si>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</si>
  <si>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</si>
  <si>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</si>
  <si>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</si>
  <si>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</si>
  <si>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</si>
  <si>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</si>
  <si>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</si>
  <si>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</si>
  <si>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</si>
  <si>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</si>
  <si>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</si>
  <si>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</si>
  <si>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</si>
  <si>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</si>
  <si>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</si>
  <si>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</si>
  <si>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</si>
  <si>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</si>
  <si>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</si>
  <si>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</si>
  <si>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</si>
  <si>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</si>
  <si>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</si>
  <si>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</si>
  <si>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</si>
  <si>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</si>
  <si>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</si>
  <si>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</si>
  <si>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</si>
  <si>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</si>
  <si>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</si>
  <si>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</si>
  <si>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</si>
  <si>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</si>
  <si>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</si>
  <si>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</si>
  <si>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</si>
  <si>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</si>
  <si>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</si>
  <si>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</si>
  <si>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</si>
  <si>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</si>
  <si>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</si>
  <si>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</si>
  <si>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</si>
  <si>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</si>
  <si>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</si>
  <si>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</si>
  <si>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</si>
  <si>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</si>
  <si>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</si>
  <si>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</si>
  <si>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</si>
  <si>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</si>
  <si>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</si>
  <si>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</si>
  <si>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</si>
  <si>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</si>
  <si>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</si>
  <si>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</si>
  <si>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</si>
  <si>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</si>
  <si>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</si>
  <si>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</si>
  <si>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</si>
  <si>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</si>
  <si>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</si>
  <si>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</si>
  <si>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</si>
  <si>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</si>
  <si>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</si>
  <si>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</si>
  <si>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</si>
  <si>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</si>
  <si>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</si>
  <si>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</si>
  <si>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</si>
  <si>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</si>
  <si>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</si>
  <si>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</si>
  <si>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</si>
  <si>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</si>
  <si>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</si>
  <si>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</si>
  <si>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</si>
  <si>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</si>
  <si>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</si>
  <si>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</si>
  <si>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</si>
  <si>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</si>
  <si>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</si>
  <si>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</si>
  <si>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</si>
  <si>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</si>
  <si>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</si>
  <si>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</si>
  <si>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</si>
  <si>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</si>
  <si>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</si>
  <si>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</si>
  <si>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</si>
  <si>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</si>
  <si>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</si>
  <si>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</si>
  <si>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</si>
  <si>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</si>
  <si>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</si>
  <si>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</si>
  <si>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</si>
  <si>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</si>
  <si>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</si>
  <si>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</si>
  <si>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</si>
  <si>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</si>
  <si>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</si>
  <si>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</si>
  <si>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</si>
  <si>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</si>
  <si>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</si>
  <si>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</si>
  <si>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</si>
  <si>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</si>
  <si>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</si>
  <si>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</si>
  <si>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</si>
  <si>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</si>
  <si>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</si>
  <si>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</si>
  <si>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</si>
  <si>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</si>
  <si>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</si>
  <si>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</si>
  <si>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</si>
  <si>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</si>
  <si>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</si>
  <si>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</si>
  <si>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</si>
  <si>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</si>
  <si>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</si>
  <si>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</si>
  <si>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</si>
  <si>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</si>
  <si>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</si>
  <si>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</si>
  <si>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</si>
  <si>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</si>
  <si>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</si>
  <si>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</si>
  <si>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</si>
  <si>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</si>
  <si>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</si>
  <si>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</si>
  <si>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</si>
  <si>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</si>
  <si>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</si>
  <si>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</si>
  <si>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</si>
  <si>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</si>
  <si>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</si>
  <si>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</si>
  <si>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</si>
  <si>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</si>
  <si>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</si>
  <si>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</si>
  <si>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</si>
  <si>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</si>
  <si>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</si>
  <si>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</si>
  <si>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</si>
  <si>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</si>
  <si>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</si>
  <si>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</si>
  <si>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</si>
  <si>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</si>
  <si>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</si>
  <si>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</si>
  <si>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</si>
  <si>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</si>
  <si>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</si>
  <si>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</si>
  <si>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</si>
  <si>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</si>
  <si>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</si>
  <si>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</si>
  <si>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</si>
  <si>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</si>
  <si>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</si>
  <si>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</si>
  <si>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</si>
  <si>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</si>
  <si>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</si>
  <si>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</si>
  <si>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</si>
  <si>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</si>
  <si>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</si>
  <si>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</si>
  <si>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</si>
  <si>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</si>
  <si>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</si>
  <si>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</si>
  <si>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</si>
  <si>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</si>
  <si>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</si>
  <si>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</si>
  <si>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</si>
  <si>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</si>
  <si>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</si>
  <si>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</si>
  <si>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</si>
  <si>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</si>
  <si>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</si>
  <si>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</si>
  <si>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</si>
  <si>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</si>
  <si>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</si>
  <si>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</si>
  <si>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</si>
  <si>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</si>
  <si>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</si>
  <si>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</si>
  <si>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</si>
  <si>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</si>
  <si>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</si>
  <si>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</si>
  <si>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</si>
  <si>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</si>
  <si>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</si>
  <si>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</si>
  <si>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</si>
  <si>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</si>
  <si>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</si>
  <si>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</si>
  <si>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</si>
  <si>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</si>
  <si>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</si>
  <si>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</si>
  <si>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</si>
  <si>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</si>
  <si>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</si>
  <si>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</si>
  <si>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</si>
  <si>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</si>
  <si>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</si>
  <si>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</si>
  <si>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</si>
  <si>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</si>
  <si>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</si>
  <si>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</si>
  <si>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</si>
  <si>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</si>
  <si>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</si>
  <si>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</si>
  <si>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</si>
  <si>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</si>
  <si>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</si>
  <si>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</si>
  <si>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</si>
  <si>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</si>
  <si>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</si>
  <si>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</si>
  <si>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</si>
  <si>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</si>
  <si>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</si>
  <si>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</si>
  <si>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</si>
  <si>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</si>
  <si>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</si>
  <si>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</si>
  <si>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</si>
  <si>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</si>
  <si>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</si>
  <si>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</si>
  <si>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</si>
  <si>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</si>
  <si>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</si>
  <si>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</si>
  <si>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</si>
  <si>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</si>
  <si>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</si>
  <si>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</si>
  <si>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</si>
  <si>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</si>
  <si>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</si>
  <si>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</si>
  <si>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</si>
  <si>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</si>
  <si>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</si>
  <si>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</si>
  <si>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</si>
  <si>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</si>
  <si>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</si>
  <si>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</si>
  <si>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</si>
  <si>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</si>
  <si>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</si>
  <si>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</si>
  <si>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</si>
  <si>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</si>
  <si>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</si>
  <si>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</si>
  <si>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</si>
  <si>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</si>
  <si>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</si>
  <si>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</si>
  <si>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</si>
  <si>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</si>
  <si>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</si>
  <si>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</si>
  <si>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</si>
  <si>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</si>
  <si>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</si>
  <si>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</si>
  <si>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</si>
  <si>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</si>
  <si>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</si>
  <si>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</si>
  <si>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</si>
  <si>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</si>
  <si>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</si>
  <si>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</si>
  <si>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</si>
  <si>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</si>
  <si>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</si>
  <si>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</si>
  <si>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</si>
  <si>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</si>
  <si>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</si>
  <si>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</si>
  <si>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</si>
  <si>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</si>
  <si>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</si>
  <si>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</si>
  <si>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</si>
  <si>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</si>
  <si>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</si>
  <si>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</si>
  <si>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</si>
  <si>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</si>
  <si>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</si>
  <si>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</si>
  <si>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</si>
  <si>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</si>
  <si>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</si>
  <si>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</si>
  <si>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</si>
  <si>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</si>
  <si>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</si>
  <si>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</si>
  <si>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</si>
  <si>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</si>
  <si>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</si>
  <si>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</si>
  <si>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</si>
  <si>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</si>
  <si>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</si>
  <si>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</si>
  <si>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</si>
  <si>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</si>
  <si>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</si>
  <si>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</si>
  <si>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</si>
  <si>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</si>
  <si>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</si>
  <si>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</si>
  <si>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</si>
  <si>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</si>
  <si>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</si>
  <si>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</si>
  <si>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</si>
  <si>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</si>
  <si>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</si>
  <si>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</si>
  <si>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</si>
  <si>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</si>
  <si>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</si>
  <si>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</si>
  <si>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</si>
  <si>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</si>
  <si>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</si>
  <si>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</si>
  <si>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</si>
  <si>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</si>
  <si>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</si>
  <si>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</si>
  <si>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</si>
  <si>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</si>
  <si>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</si>
  <si>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</si>
  <si>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</si>
  <si>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</si>
  <si>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</si>
  <si>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</si>
  <si>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</si>
  <si>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</si>
  <si>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</si>
  <si>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</si>
  <si>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</si>
  <si>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</si>
  <si>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</si>
  <si>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</si>
  <si>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</si>
  <si>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</si>
  <si>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</si>
  <si>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</si>
  <si>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</si>
  <si>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</si>
  <si>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</si>
  <si>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</si>
  <si>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</si>
  <si>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</si>
  <si>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</si>
  <si>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</si>
  <si>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</si>
  <si>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</si>
  <si>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</si>
  <si>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</si>
  <si>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</si>
  <si>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</si>
  <si>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</si>
  <si>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</si>
  <si>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</si>
  <si>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</si>
  <si>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</si>
  <si>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</si>
  <si>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</si>
  <si>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</si>
  <si>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</si>
  <si>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</si>
  <si>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</si>
  <si>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</si>
  <si>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</si>
  <si>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</si>
  <si>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</si>
  <si>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</si>
  <si>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</si>
  <si>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</si>
  <si>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</si>
  <si>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</si>
  <si>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</si>
  <si>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</si>
  <si>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</si>
  <si>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</si>
  <si>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</si>
  <si>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</si>
  <si>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</si>
  <si>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</si>
  <si>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</si>
  <si>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</si>
  <si>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</si>
  <si>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</si>
  <si>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</si>
  <si>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</si>
  <si>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</si>
  <si>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</si>
  <si>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</si>
  <si>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</si>
  <si>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</si>
  <si>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</si>
  <si>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</si>
  <si>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</si>
  <si>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</si>
  <si>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</si>
  <si>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</si>
  <si>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</si>
  <si>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</si>
  <si>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</si>
  <si>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</si>
  <si>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</si>
  <si>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</si>
  <si>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</si>
  <si>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</si>
  <si>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</si>
  <si>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</si>
  <si>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</si>
  <si>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</si>
  <si>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</si>
  <si>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</si>
  <si>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</si>
  <si>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</si>
  <si>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</si>
  <si>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</si>
  <si>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</si>
  <si>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</si>
  <si>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</si>
  <si>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</si>
  <si>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</si>
  <si>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</si>
  <si>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</si>
  <si>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</si>
  <si>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</si>
  <si>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</si>
  <si>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</si>
  <si>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</si>
  <si>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</si>
  <si>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</si>
  <si>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</si>
  <si>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</si>
  <si>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</si>
  <si>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</si>
  <si>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</si>
  <si>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</si>
  <si>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</si>
  <si>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</si>
  <si>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</si>
  <si>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</si>
  <si>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</si>
  <si>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</si>
  <si>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</si>
  <si>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</si>
  <si>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</si>
  <si>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</si>
  <si>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</si>
  <si>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</si>
  <si>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</si>
  <si>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</si>
  <si>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</si>
  <si>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</si>
  <si>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</si>
  <si>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</si>
  <si>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</si>
  <si>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</si>
  <si>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</si>
  <si>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</si>
  <si>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</si>
  <si>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</si>
  <si>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</si>
  <si>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</si>
  <si>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</si>
  <si>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</si>
  <si>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</si>
  <si>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</si>
  <si>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</si>
  <si>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</si>
  <si>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</si>
  <si>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</si>
  <si>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</si>
  <si>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</si>
  <si>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</si>
  <si>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</si>
  <si>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</si>
  <si>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</si>
  <si>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</si>
  <si>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</si>
  <si>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</si>
  <si>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</si>
  <si>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</si>
  <si>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</si>
  <si>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</si>
  <si>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</si>
  <si>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</si>
  <si>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</si>
  <si>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</si>
  <si>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</si>
  <si>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</si>
  <si>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</si>
  <si>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</si>
  <si>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</si>
  <si>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</si>
  <si>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</si>
  <si>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</si>
  <si>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</si>
  <si>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</si>
  <si>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</si>
  <si>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</si>
  <si>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</si>
  <si>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</si>
  <si>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</si>
  <si>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</si>
  <si>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</si>
  <si>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</si>
  <si>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</si>
  <si>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</si>
  <si>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</si>
  <si>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</si>
  <si>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</si>
  <si>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</si>
  <si>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</si>
  <si>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</si>
  <si>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</si>
  <si>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</si>
  <si>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</si>
  <si>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</si>
  <si>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</si>
  <si>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</si>
  <si>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</si>
  <si>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</si>
  <si>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</si>
  <si>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</si>
  <si>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</si>
  <si>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</si>
  <si>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</si>
  <si>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</si>
  <si>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</si>
  <si>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</si>
  <si>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</si>
  <si>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</si>
  <si>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</si>
  <si>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</si>
  <si>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</si>
  <si>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</si>
  <si>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</si>
  <si>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</si>
  <si>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</si>
  <si>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</si>
  <si>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</si>
  <si>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</si>
  <si>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</si>
  <si>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</si>
  <si>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</si>
  <si>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</si>
  <si>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</si>
  <si>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</si>
  <si>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</si>
  <si>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</si>
  <si>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</si>
  <si>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</si>
  <si>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</si>
  <si>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</si>
  <si>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</si>
  <si>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</si>
  <si>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</si>
  <si>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</si>
  <si>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</si>
  <si>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</si>
  <si>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</si>
  <si>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</si>
  <si>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</si>
  <si>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</si>
  <si>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</si>
  <si>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</si>
  <si>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</si>
  <si>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</si>
  <si>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</si>
  <si>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</si>
  <si>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</si>
  <si>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</si>
  <si>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</si>
  <si>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</si>
  <si>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</si>
  <si>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</si>
  <si>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</si>
  <si>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</si>
  <si>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</si>
  <si>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</si>
  <si>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</si>
  <si>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</si>
  <si>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</si>
  <si>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</si>
  <si>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</si>
  <si>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</si>
  <si>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</si>
  <si>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</si>
  <si>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</si>
  <si>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</si>
  <si>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</si>
  <si>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</si>
  <si>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</si>
  <si>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</si>
  <si>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</si>
  <si>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</si>
  <si>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</si>
  <si>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</si>
  <si>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</si>
  <si>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</si>
  <si>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</si>
  <si>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</si>
  <si>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</si>
  <si>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</si>
  <si>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</si>
  <si>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</si>
  <si>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</si>
  <si>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</si>
  <si>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</si>
  <si>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</si>
  <si>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</si>
  <si>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</si>
  <si>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</si>
  <si>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</si>
  <si>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</si>
  <si>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</si>
  <si>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</si>
  <si>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</si>
  <si>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</si>
  <si>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</si>
  <si>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</si>
  <si>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</si>
  <si>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</si>
  <si>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</si>
  <si>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</si>
  <si>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</si>
  <si>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</si>
  <si>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</si>
  <si>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</si>
  <si>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</si>
  <si>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</si>
  <si>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</si>
  <si>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</si>
  <si>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</si>
  <si>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</si>
  <si>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</si>
  <si>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</si>
  <si>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</si>
  <si>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</si>
  <si>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</si>
  <si>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</si>
  <si>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</si>
  <si>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</si>
  <si>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</si>
  <si>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</si>
  <si>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</si>
  <si>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</si>
  <si>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</si>
  <si>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</si>
  <si>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</si>
  <si>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</si>
  <si>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</si>
  <si>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</si>
  <si>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</si>
  <si>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</si>
  <si>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</si>
  <si>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</si>
  <si>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</si>
  <si>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</si>
  <si>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</si>
  <si>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</si>
  <si>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</si>
  <si>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</si>
  <si>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</si>
  <si>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</si>
  <si>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</si>
  <si>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</si>
  <si>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</si>
  <si>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</si>
  <si>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</si>
  <si>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</si>
  <si>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</si>
  <si>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</si>
  <si>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</si>
  <si>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</si>
  <si>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</si>
  <si>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</si>
  <si>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</si>
  <si>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</si>
  <si>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</si>
  <si>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</si>
  <si>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</si>
  <si>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</si>
  <si>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</si>
  <si>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</si>
  <si>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</si>
  <si>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</si>
  <si>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</si>
  <si>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</si>
  <si>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</si>
  <si>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</si>
  <si>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</si>
  <si>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</si>
  <si>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</si>
  <si>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</si>
  <si>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</si>
  <si>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</si>
  <si>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</si>
  <si>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</si>
  <si>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</si>
  <si>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</si>
  <si>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</si>
  <si>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</si>
  <si>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</si>
  <si>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</si>
  <si>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</si>
  <si>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</si>
  <si>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</si>
  <si>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</si>
  <si>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</si>
  <si>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</si>
  <si>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</si>
  <si>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</si>
  <si>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</si>
  <si>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</si>
  <si>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</si>
  <si>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</si>
  <si>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</si>
  <si>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</si>
  <si>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</si>
  <si>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</si>
  <si>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</si>
  <si>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</si>
  <si>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</si>
  <si>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</si>
  <si>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</si>
  <si>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</si>
  <si>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</si>
  <si>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</si>
  <si>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</si>
  <si>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</si>
  <si>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</si>
  <si>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</si>
  <si>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</si>
  <si>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</si>
  <si>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</si>
  <si>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</si>
  <si>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</si>
  <si>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</si>
  <si>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</si>
  <si>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</si>
  <si>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</si>
  <si>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</si>
  <si>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</si>
  <si>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</si>
  <si>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</si>
  <si>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</si>
  <si>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</si>
  <si>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</si>
  <si>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</si>
  <si>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</si>
  <si>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</si>
  <si>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</si>
  <si>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</si>
  <si>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</si>
  <si>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</si>
  <si>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</si>
  <si>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</si>
  <si>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</si>
  <si>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</si>
  <si>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</si>
  <si>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</si>
  <si>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</si>
  <si>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</si>
  <si>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</si>
  <si>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</si>
  <si>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</si>
  <si>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</si>
  <si>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</si>
  <si>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</si>
  <si>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</si>
  <si>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</si>
  <si>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</si>
  <si>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</si>
  <si>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</si>
  <si>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</si>
  <si>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</si>
  <si>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</si>
  <si>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</si>
  <si>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</si>
  <si>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</si>
  <si>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</si>
  <si>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</si>
  <si>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</si>
  <si>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</si>
  <si>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</si>
  <si>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</si>
  <si>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</si>
  <si>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</si>
  <si>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</si>
  <si>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</si>
  <si>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</si>
  <si>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</si>
  <si>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</si>
  <si>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</si>
  <si>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</si>
  <si>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</si>
  <si>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</si>
  <si>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</si>
  <si>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</si>
  <si>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</si>
  <si>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</si>
  <si>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</si>
  <si>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</si>
  <si>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</si>
  <si>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</si>
  <si>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</si>
  <si>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</si>
  <si>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</si>
  <si>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</si>
  <si>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</si>
  <si>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</si>
  <si>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</si>
  <si>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</si>
  <si>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</si>
  <si>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</si>
  <si>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</si>
  <si>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</si>
  <si>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</si>
  <si>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</si>
  <si>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</si>
  <si>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</si>
  <si>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</si>
  <si>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</si>
  <si>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</si>
  <si>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</si>
  <si>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</si>
  <si>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</si>
  <si>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</si>
  <si>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</si>
  <si>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</si>
  <si>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</si>
  <si>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</si>
  <si>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</si>
  <si>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</si>
  <si>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</si>
  <si>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</si>
  <si>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</si>
  <si>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</si>
  <si>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</si>
  <si>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</si>
  <si>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</si>
  <si>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</si>
  <si>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</si>
  <si>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</si>
  <si>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</si>
  <si>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</si>
  <si>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</si>
  <si>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</si>
  <si>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</si>
  <si>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</si>
  <si>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</si>
  <si>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</si>
  <si>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</si>
  <si>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</si>
  <si>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</si>
  <si>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</si>
  <si>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</si>
  <si>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</si>
  <si>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</si>
  <si>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</si>
  <si>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</si>
  <si>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</si>
  <si>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</si>
  <si>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</si>
  <si>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</si>
  <si>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</si>
  <si>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</si>
  <si>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</si>
  <si>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</si>
  <si>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</si>
  <si>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</si>
  <si>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</si>
  <si>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</si>
  <si>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</si>
  <si>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</si>
  <si>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</si>
  <si>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</si>
  <si>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</si>
  <si>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</si>
  <si>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</si>
  <si>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</si>
  <si>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</si>
  <si>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</si>
  <si>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</si>
  <si>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</si>
  <si>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</si>
  <si>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</si>
  <si>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</si>
  <si>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</si>
  <si>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</si>
  <si>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</si>
  <si>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</si>
  <si>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</si>
  <si>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</si>
  <si>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</si>
  <si>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</si>
  <si>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</si>
  <si>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</si>
  <si>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</si>
  <si>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</si>
  <si>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</si>
  <si>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</si>
  <si>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</si>
  <si>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</si>
  <si>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</si>
  <si>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</si>
  <si>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</si>
  <si>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</si>
  <si>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</si>
  <si>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</si>
  <si>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</si>
  <si>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</si>
  <si>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</si>
  <si>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</si>
  <si>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</si>
  <si>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</si>
  <si>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</si>
  <si>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</si>
  <si>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</si>
  <si>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</si>
  <si>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</si>
  <si>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</si>
  <si>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</si>
  <si>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</si>
  <si>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</si>
  <si>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</si>
  <si>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</si>
  <si>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</si>
  <si>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</si>
  <si>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</si>
  <si>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</si>
  <si>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</si>
  <si>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</si>
  <si>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</si>
  <si>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</si>
  <si>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</si>
  <si>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</si>
  <si>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</si>
  <si>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</si>
  <si>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</si>
  <si>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</si>
  <si>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</si>
  <si>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</si>
  <si>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</si>
  <si>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</si>
  <si>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</si>
  <si>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</si>
  <si>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</si>
  <si>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</si>
  <si>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</si>
  <si>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</si>
  <si>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</si>
  <si>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</si>
  <si>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</si>
  <si>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</si>
  <si>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</si>
  <si>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</si>
  <si>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</si>
  <si>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</si>
  <si>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</si>
  <si>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</si>
  <si>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</si>
  <si>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</si>
  <si>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</si>
  <si>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</si>
  <si>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</si>
  <si>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</si>
  <si>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</si>
  <si>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</si>
  <si>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</si>
  <si>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</si>
  <si>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</si>
  <si>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</si>
  <si>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</si>
  <si>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</si>
  <si>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</si>
  <si>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</si>
  <si>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</si>
  <si>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</si>
  <si>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</si>
  <si>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</si>
  <si>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</si>
  <si>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</si>
  <si>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</si>
  <si>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</si>
  <si>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</si>
  <si>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</si>
  <si>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</si>
  <si>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</si>
  <si>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</si>
  <si>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</si>
  <si>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</si>
  <si>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</si>
  <si>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</si>
  <si>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</si>
  <si>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</si>
  <si>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</si>
  <si>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</si>
  <si>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</si>
  <si>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</si>
  <si>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</si>
  <si>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</si>
  <si>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</si>
  <si>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</si>
  <si>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</si>
  <si>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</si>
  <si>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</si>
  <si>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</si>
  <si>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</si>
  <si>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</si>
  <si>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</si>
  <si>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</si>
  <si>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</si>
  <si>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</si>
  <si>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</si>
  <si>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</si>
  <si>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</si>
  <si>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</si>
  <si>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</si>
  <si>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</si>
  <si>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</si>
  <si>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</si>
  <si>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</si>
  <si>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</si>
  <si>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</si>
  <si>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</si>
  <si>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</si>
  <si>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</si>
  <si>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</si>
  <si>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</si>
  <si>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</si>
  <si>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</si>
  <si>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</si>
  <si>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</si>
  <si>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</si>
  <si>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</si>
  <si>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</si>
  <si>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</si>
  <si>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</si>
  <si>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</si>
  <si>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</si>
  <si>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</si>
  <si>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</si>
  <si>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</si>
  <si>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</si>
  <si>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</si>
  <si>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</si>
  <si>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</si>
  <si>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</si>
  <si>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</si>
  <si>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</si>
  <si>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</si>
  <si>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</si>
  <si>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</si>
  <si>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</si>
  <si>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</si>
  <si>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</si>
  <si>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</si>
  <si>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</si>
  <si>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</si>
  <si>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</si>
  <si>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</si>
  <si>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</si>
  <si>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</si>
  <si>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</si>
  <si>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</si>
  <si>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</si>
  <si>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</si>
  <si>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</si>
  <si>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</si>
  <si>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</si>
  <si>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</si>
  <si>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</si>
  <si>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</si>
  <si>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</si>
  <si>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</si>
  <si>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</si>
  <si>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</si>
  <si>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</si>
  <si>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</si>
  <si>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</si>
  <si>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</si>
  <si>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</si>
  <si>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</si>
  <si>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</si>
  <si>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</si>
  <si>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</si>
  <si>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</si>
  <si>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</si>
  <si>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</si>
  <si>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</si>
  <si>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</si>
  <si>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</si>
  <si>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</si>
  <si>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</si>
  <si>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</si>
  <si>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</si>
  <si>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</si>
  <si>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</si>
  <si>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</si>
  <si>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</si>
  <si>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</si>
  <si>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</si>
  <si>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</si>
  <si>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</si>
  <si>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</si>
  <si>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</si>
  <si>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</si>
  <si>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</si>
  <si>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</si>
  <si>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</si>
  <si>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</si>
  <si>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</si>
  <si>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</si>
  <si>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</si>
  <si>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</si>
  <si>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</si>
  <si>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</si>
  <si>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</si>
  <si>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</si>
  <si>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</si>
  <si>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</si>
  <si>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</si>
  <si>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</si>
  <si>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</si>
  <si>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</si>
  <si>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</si>
  <si>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</si>
  <si>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</si>
  <si>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</si>
  <si>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</si>
  <si>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</si>
  <si>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</si>
  <si>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</si>
  <si>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</si>
  <si>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</si>
  <si>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</si>
  <si>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</si>
  <si>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</si>
  <si>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</si>
  <si>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</si>
  <si>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</si>
  <si>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</si>
  <si>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</si>
  <si>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</si>
  <si>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</si>
  <si>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</si>
  <si>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</si>
  <si>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</si>
  <si>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</si>
  <si>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</si>
  <si>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</si>
  <si>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</si>
  <si>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</si>
  <si>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</si>
  <si>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</si>
  <si>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</si>
  <si>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</si>
  <si>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</si>
  <si>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</si>
  <si>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</si>
  <si>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</si>
  <si>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</si>
  <si>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</si>
  <si>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</si>
  <si>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</si>
  <si>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</si>
  <si>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</si>
  <si>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</si>
  <si>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</si>
  <si>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</si>
  <si>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</si>
  <si>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</si>
  <si>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</si>
  <si>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</si>
  <si>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</si>
  <si>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</si>
  <si>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</si>
  <si>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</si>
  <si>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</si>
  <si>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</si>
  <si>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</si>
  <si>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</si>
  <si>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</si>
  <si>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</si>
  <si>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</si>
  <si>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</si>
  <si>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</si>
  <si>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</si>
  <si>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</si>
  <si>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</si>
  <si>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</si>
  <si>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</si>
  <si>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</si>
  <si>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</si>
  <si>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</si>
  <si>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</si>
  <si>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</si>
  <si>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</si>
  <si>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</si>
  <si>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</si>
  <si>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</si>
  <si>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</si>
  <si>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</si>
  <si>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</si>
  <si>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</si>
  <si>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</si>
  <si>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</si>
  <si>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</si>
  <si>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</si>
  <si>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</si>
  <si>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</si>
  <si>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</si>
  <si>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</si>
  <si>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</si>
  <si>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</si>
  <si>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</si>
  <si>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</si>
  <si>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</si>
  <si>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</si>
  <si>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</si>
  <si>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</si>
  <si>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</si>
  <si>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</si>
  <si>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</si>
  <si>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</si>
  <si>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</si>
  <si>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</si>
  <si>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</si>
  <si>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</si>
  <si>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</si>
  <si>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</si>
  <si>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</si>
  <si>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</si>
  <si>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</si>
  <si>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</si>
  <si>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</si>
  <si>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</si>
  <si>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</si>
  <si>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</si>
  <si>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</si>
  <si>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</si>
  <si>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</si>
  <si>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</si>
  <si>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</si>
  <si>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</si>
  <si>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</si>
  <si>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</si>
  <si>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</si>
  <si>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</si>
  <si>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</si>
  <si>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</si>
  <si>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</si>
  <si>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</si>
  <si>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</si>
  <si>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</si>
  <si>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</si>
  <si>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</si>
  <si>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</si>
  <si>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</si>
  <si>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</si>
  <si>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</si>
  <si>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</si>
  <si>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</si>
  <si>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</si>
  <si>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</si>
  <si>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</si>
  <si>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</si>
  <si>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</si>
  <si>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</si>
  <si>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</si>
  <si>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</si>
  <si>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</si>
  <si>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</si>
  <si>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</si>
  <si>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</si>
  <si>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</si>
  <si>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</si>
  <si>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</si>
  <si>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</si>
  <si>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</si>
  <si>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</si>
  <si>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</si>
  <si>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</si>
  <si>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</si>
  <si>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</si>
  <si>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</si>
  <si>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</si>
  <si>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</si>
  <si>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</si>
  <si>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</si>
  <si>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</si>
  <si>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</si>
  <si>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</si>
  <si>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</si>
  <si>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</si>
  <si>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</si>
  <si>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</si>
  <si>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</si>
  <si>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</si>
  <si>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</si>
  <si>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</si>
  <si>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</si>
  <si>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</si>
  <si>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</si>
  <si>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</si>
  <si>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</si>
  <si>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</si>
  <si>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</si>
  <si>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</si>
  <si>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</si>
  <si>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</si>
  <si>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</si>
  <si>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</si>
  <si>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</si>
  <si>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</si>
  <si>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</si>
  <si>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</si>
  <si>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</si>
  <si>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</si>
  <si>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</si>
  <si>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</si>
  <si>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</si>
  <si>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</si>
  <si>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</si>
  <si>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</si>
  <si>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</si>
  <si>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</si>
  <si>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</si>
  <si>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</si>
  <si>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</si>
  <si>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</si>
  <si>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</si>
  <si>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</si>
  <si>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</si>
  <si>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</si>
  <si>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</si>
  <si>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</si>
  <si>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</si>
  <si>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</si>
  <si>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</si>
  <si>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</si>
  <si>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</si>
  <si>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</si>
  <si>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</si>
  <si>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</si>
  <si>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</si>
  <si>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</si>
  <si>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</si>
  <si>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</si>
  <si>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</si>
  <si>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</si>
  <si>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</si>
  <si>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</si>
  <si>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</si>
  <si>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</si>
  <si>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</si>
  <si>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</si>
  <si>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</si>
  <si>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</si>
  <si>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</si>
  <si>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</si>
  <si>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</si>
  <si>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</si>
  <si>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</si>
  <si>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</si>
  <si>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</si>
  <si>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</si>
  <si>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</si>
  <si>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</si>
  <si>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</si>
  <si>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</si>
  <si>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</si>
  <si>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</si>
  <si>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</si>
  <si>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</si>
  <si>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</si>
  <si>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</si>
  <si>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</si>
  <si>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</si>
  <si>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</si>
  <si>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</si>
  <si>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</si>
  <si>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</si>
  <si>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</si>
  <si>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</si>
  <si>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</si>
  <si>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</si>
  <si>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</si>
  <si>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</si>
  <si>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</si>
  <si>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</si>
  <si>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</si>
  <si>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</si>
  <si>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</si>
  <si>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</si>
  <si>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</si>
  <si>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</si>
  <si>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</si>
  <si>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</si>
  <si>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</si>
  <si>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</si>
  <si>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</si>
  <si>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</si>
  <si>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</si>
  <si>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</si>
  <si>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</si>
  <si>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</si>
  <si>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</si>
  <si>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</si>
  <si>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</si>
  <si>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</si>
  <si>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</si>
  <si>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</si>
  <si>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</si>
  <si>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</si>
  <si>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</si>
  <si>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</si>
  <si>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</si>
  <si>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</si>
  <si>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</si>
  <si>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</si>
  <si>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</si>
  <si>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</si>
  <si>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</si>
  <si>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</si>
  <si>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</si>
  <si>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</si>
  <si>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</si>
  <si>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</si>
  <si>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</si>
  <si>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</si>
  <si>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</si>
  <si>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</si>
  <si>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</si>
  <si>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</si>
  <si>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</si>
  <si>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</si>
  <si>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</si>
  <si>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</si>
  <si>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</si>
  <si>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</si>
  <si>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</si>
  <si>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</si>
  <si>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</si>
  <si>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</si>
  <si>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</si>
  <si>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</si>
  <si>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</si>
  <si>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</si>
  <si>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</si>
  <si>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</si>
  <si>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</si>
  <si>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</si>
  <si>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</si>
  <si>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</si>
  <si>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</si>
  <si>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</si>
  <si>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</si>
  <si>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</si>
  <si>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</si>
  <si>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</si>
  <si>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</si>
  <si>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</si>
  <si>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</si>
  <si>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</si>
  <si>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</si>
  <si>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</si>
  <si>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</si>
  <si>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</si>
  <si>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</si>
  <si>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</si>
  <si>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</si>
  <si>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</si>
  <si>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</si>
  <si>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</si>
  <si>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</si>
  <si>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</si>
  <si>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</si>
  <si>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</si>
  <si>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</si>
  <si>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</si>
  <si>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</si>
  <si>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</si>
  <si>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</si>
  <si>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</si>
  <si>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</si>
  <si>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</si>
  <si>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</si>
  <si>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</si>
  <si>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</si>
  <si>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</si>
  <si>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</si>
  <si>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</si>
  <si>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</si>
  <si>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</si>
  <si>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</si>
  <si>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</si>
  <si>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</si>
  <si>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</si>
  <si>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</si>
  <si>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</si>
  <si>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</si>
  <si>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</si>
  <si>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</si>
  <si>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</si>
  <si>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</si>
  <si>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</si>
  <si>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</si>
  <si>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</si>
  <si>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</si>
  <si>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</si>
  <si>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</si>
  <si>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</si>
  <si>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</si>
  <si>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</si>
  <si>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</si>
  <si>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</si>
  <si>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</si>
  <si>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</si>
  <si>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</si>
  <si>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</si>
  <si>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</si>
  <si>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</si>
  <si>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</si>
  <si>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</si>
  <si>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</si>
  <si>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</si>
  <si>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</si>
  <si>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</si>
  <si>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</si>
  <si>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</si>
  <si>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</si>
  <si>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</si>
  <si>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</si>
  <si>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</si>
  <si>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</si>
  <si>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</si>
  <si>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</si>
  <si>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</si>
  <si>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</si>
  <si>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</si>
  <si>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</si>
  <si>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</si>
  <si>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</si>
  <si>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</si>
  <si>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</si>
  <si>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</si>
  <si>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</si>
  <si>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</si>
  <si>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</si>
  <si>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</si>
  <si>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</si>
  <si>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</si>
  <si>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</si>
  <si>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</si>
  <si>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</si>
  <si>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</si>
  <si>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</si>
  <si>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</si>
  <si>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</si>
  <si>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</si>
  <si>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</si>
  <si>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</si>
  <si>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</si>
  <si>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</si>
  <si>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</si>
  <si>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</si>
  <si>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</si>
  <si>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</si>
  <si>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</si>
  <si>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</si>
  <si>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</si>
  <si>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</si>
  <si>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</si>
  <si>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</si>
  <si>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</si>
  <si>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</si>
  <si>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</si>
  <si>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</si>
  <si>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</si>
  <si>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</si>
  <si>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</si>
  <si>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</si>
  <si>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</si>
  <si>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</si>
  <si>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</si>
  <si>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</si>
  <si>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</si>
  <si>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</si>
  <si>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</si>
  <si>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</si>
  <si>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</si>
  <si>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</si>
  <si>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</si>
  <si>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</si>
  <si>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</si>
  <si>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</si>
  <si>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</si>
  <si>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</si>
  <si>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</si>
  <si>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</si>
  <si>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</si>
  <si>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</si>
  <si>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</si>
  <si>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</si>
  <si>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</si>
  <si>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</si>
  <si>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</si>
  <si>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</si>
  <si>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</si>
  <si>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</si>
  <si>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</si>
  <si>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</si>
  <si>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</si>
  <si>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</si>
  <si>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</si>
  <si>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</si>
  <si>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</si>
  <si>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</si>
  <si>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</si>
  <si>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</si>
  <si>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</si>
  <si>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</si>
  <si>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</si>
  <si>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</si>
  <si>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</si>
  <si>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</si>
  <si>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</si>
  <si>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</si>
  <si>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</si>
  <si>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</si>
  <si>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</si>
  <si>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</si>
  <si>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</si>
  <si>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</si>
  <si>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</si>
  <si>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</si>
  <si>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</si>
  <si>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</si>
  <si>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</si>
  <si>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</si>
  <si>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</si>
  <si>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</si>
  <si>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</si>
  <si>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</si>
  <si>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</si>
  <si>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</si>
  <si>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</si>
  <si>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</si>
  <si>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</si>
  <si>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</si>
  <si>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</si>
  <si>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</si>
  <si>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</si>
  <si>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</si>
  <si>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</si>
  <si>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</si>
  <si>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</si>
  <si>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</si>
  <si>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</si>
  <si>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</si>
  <si>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</si>
  <si>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</si>
  <si>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</si>
  <si>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</si>
  <si>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</si>
  <si>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</si>
  <si>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</si>
  <si>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</si>
  <si>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</si>
  <si>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</si>
  <si>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</si>
  <si>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</si>
  <si>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</si>
  <si>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</si>
  <si>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</si>
  <si>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</si>
  <si>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</si>
  <si>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</si>
  <si>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</si>
  <si>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</si>
  <si>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</si>
  <si>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</si>
  <si>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</si>
  <si>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</si>
  <si>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</si>
  <si>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</si>
  <si>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</si>
  <si>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</si>
  <si>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</si>
  <si>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</si>
  <si>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</si>
  <si>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</si>
  <si>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</si>
  <si>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</si>
  <si>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</si>
  <si>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</si>
  <si>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</si>
  <si>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</si>
  <si>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</si>
  <si>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</si>
  <si>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</si>
  <si>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</si>
  <si>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</si>
  <si>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</si>
  <si>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</si>
  <si>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</si>
  <si>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</si>
  <si>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</si>
  <si>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</si>
  <si>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</si>
  <si>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</si>
  <si>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</si>
  <si>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</si>
  <si>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</si>
  <si>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</si>
  <si>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</si>
  <si>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</si>
  <si>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</si>
  <si>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</si>
  <si>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</si>
  <si>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</si>
  <si>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</si>
  <si>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</si>
  <si>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</si>
  <si>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</si>
  <si>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</si>
  <si>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</si>
  <si>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</si>
  <si>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</si>
  <si>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</si>
  <si>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</si>
  <si>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</si>
  <si>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</si>
  <si>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</si>
  <si>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</si>
  <si>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</si>
  <si>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</si>
  <si>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</si>
  <si>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</si>
  <si>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</si>
  <si>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</si>
  <si>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</si>
  <si>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</si>
  <si>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</si>
  <si>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</si>
  <si>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</si>
  <si>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</si>
  <si>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</si>
  <si>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</si>
  <si>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</si>
  <si>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</si>
  <si>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</si>
  <si>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</si>
  <si>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</si>
  <si>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</si>
  <si>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</si>
  <si>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</si>
  <si>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</si>
  <si>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</si>
  <si>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</si>
  <si>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</si>
  <si>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</si>
  <si>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</si>
  <si>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</si>
  <si>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</si>
  <si>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</si>
  <si>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</si>
  <si>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</si>
  <si>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</si>
  <si>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</si>
  <si>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</si>
  <si>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</si>
  <si>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</si>
  <si>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</si>
  <si>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</si>
  <si>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</si>
  <si>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</si>
  <si>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</si>
  <si>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</si>
  <si>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</si>
  <si>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</si>
  <si>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</si>
  <si>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</si>
  <si>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</si>
  <si>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</si>
  <si>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</si>
  <si>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</si>
  <si>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</si>
  <si>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</si>
  <si>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</si>
  <si>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</si>
  <si>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</si>
  <si>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</si>
  <si>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</si>
  <si>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</si>
  <si>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</si>
  <si>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</si>
  <si>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</si>
  <si>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</si>
  <si>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</si>
  <si>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</si>
  <si>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</si>
  <si>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</si>
  <si>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</si>
  <si>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</si>
  <si>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</si>
  <si>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</si>
  <si>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</si>
  <si>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</si>
  <si>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</si>
  <si>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</si>
  <si>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</si>
  <si>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</si>
  <si>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</si>
  <si>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</si>
  <si>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</si>
  <si>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</si>
  <si>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</si>
  <si>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</si>
  <si>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</si>
  <si>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</si>
  <si>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</si>
  <si>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</si>
  <si>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</si>
  <si>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</si>
  <si>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</si>
  <si>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</si>
  <si>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</si>
  <si>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</si>
  <si>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</si>
  <si>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</si>
  <si>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</si>
  <si>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</si>
  <si>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</si>
  <si>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</si>
  <si>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</si>
  <si>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</si>
  <si>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</si>
  <si>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</si>
  <si>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</si>
  <si>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</si>
  <si>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</si>
  <si>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</si>
  <si>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</si>
  <si>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</si>
  <si>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</si>
  <si>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</si>
  <si>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</si>
  <si>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</si>
  <si>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</si>
  <si>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</si>
  <si>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</si>
  <si>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</si>
  <si>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</si>
  <si>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</si>
  <si>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</si>
  <si>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</si>
  <si>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</si>
  <si>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</si>
  <si>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</si>
  <si>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</si>
  <si>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</si>
  <si>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</si>
  <si>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</si>
  <si>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</si>
  <si>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</si>
  <si>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</si>
  <si>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</si>
  <si>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</si>
  <si>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</si>
  <si>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</si>
  <si>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</si>
  <si>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</si>
  <si>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</si>
  <si>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</si>
  <si>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</si>
  <si>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</si>
  <si>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</si>
  <si>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</si>
  <si>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</si>
  <si>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</si>
  <si>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</si>
  <si>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</si>
  <si>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</si>
  <si>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</si>
  <si>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</si>
  <si>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</si>
  <si>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</si>
  <si>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</si>
  <si>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</si>
  <si>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</si>
  <si>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</si>
  <si>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</si>
  <si>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</si>
  <si>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</si>
  <si>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</si>
  <si>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</si>
  <si>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</si>
  <si>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</si>
  <si>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</si>
  <si>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</si>
  <si>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</si>
  <si>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</si>
  <si>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</si>
  <si>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</si>
  <si>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</si>
  <si>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</si>
  <si>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</si>
  <si>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</si>
  <si>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</si>
  <si>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</si>
  <si>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</si>
  <si>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</si>
  <si>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</si>
  <si>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</si>
  <si>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</si>
  <si>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</si>
  <si>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</si>
  <si>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</si>
  <si>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</si>
  <si>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</si>
  <si>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</si>
  <si>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</si>
  <si>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</si>
  <si>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</si>
  <si>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</si>
  <si>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</si>
  <si>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</si>
  <si>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</si>
  <si>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</si>
  <si>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</si>
  <si>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</si>
  <si>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</si>
  <si>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</si>
  <si>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</si>
  <si>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</si>
  <si>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</si>
  <si>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</si>
  <si>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</si>
  <si>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</si>
  <si>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</si>
  <si>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</si>
  <si>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</si>
  <si>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</si>
  <si>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</si>
  <si>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</si>
  <si>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</si>
  <si>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</si>
  <si>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</si>
  <si>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</si>
  <si>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</si>
  <si>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</si>
  <si>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</si>
  <si>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</si>
  <si>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</si>
  <si>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</si>
  <si>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</si>
  <si>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</si>
  <si>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</si>
  <si>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</si>
  <si>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</si>
  <si>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</si>
  <si>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</si>
  <si>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</si>
  <si>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</si>
  <si>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</si>
  <si>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</si>
  <si>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</si>
  <si>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</si>
  <si>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</si>
  <si>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</si>
  <si>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</si>
  <si>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</si>
  <si>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</si>
  <si>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</si>
  <si>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</si>
  <si>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</si>
  <si>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</si>
  <si>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</si>
  <si>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</si>
  <si>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</si>
  <si>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</si>
  <si>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</si>
  <si>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</si>
  <si>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</si>
  <si>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</si>
  <si>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</si>
  <si>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</si>
  <si>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</si>
  <si>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</si>
  <si>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</si>
  <si>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</si>
  <si>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</si>
  <si>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</si>
  <si>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</si>
  <si>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</si>
  <si>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</si>
  <si>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</si>
  <si>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</si>
  <si>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</si>
  <si>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</si>
  <si>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</si>
  <si>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</si>
  <si>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</si>
  <si>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</si>
  <si>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</si>
  <si>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</si>
  <si>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</si>
  <si>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</si>
  <si>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</si>
  <si>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</si>
  <si>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</si>
  <si>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</si>
  <si>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</si>
  <si>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</si>
  <si>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</si>
  <si>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</si>
  <si>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</si>
  <si>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</si>
  <si>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</si>
  <si>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</si>
  <si>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</si>
  <si>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</si>
  <si>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</si>
  <si>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</si>
  <si>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</si>
  <si>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</si>
  <si>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</si>
  <si>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</si>
  <si>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</si>
  <si>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</si>
  <si>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</si>
  <si>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</si>
  <si>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</si>
  <si>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</si>
  <si>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</si>
  <si>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</si>
  <si>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</si>
  <si>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</si>
  <si>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</si>
  <si>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</si>
  <si>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</si>
  <si>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</si>
  <si>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</si>
  <si>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</si>
  <si>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</si>
  <si>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</si>
  <si>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</si>
  <si>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</si>
  <si>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</si>
  <si>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</si>
  <si>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</si>
  <si>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</si>
  <si>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</si>
  <si>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</si>
  <si>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</si>
  <si>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</si>
  <si>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</si>
  <si>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</si>
  <si>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</si>
  <si>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</si>
  <si>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</si>
  <si>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</si>
  <si>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</si>
  <si>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</si>
  <si>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</si>
  <si>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</si>
  <si>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</si>
  <si>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</si>
  <si>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</si>
  <si>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</si>
  <si>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</si>
  <si>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</si>
  <si>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</si>
  <si>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</si>
  <si>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</si>
  <si>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</si>
  <si>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</si>
  <si>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</si>
  <si>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</si>
  <si>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</si>
  <si>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</si>
  <si>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</si>
  <si>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</si>
  <si>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</si>
  <si>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</si>
  <si>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</si>
  <si>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</si>
  <si>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</si>
  <si>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</si>
  <si>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</si>
  <si>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</si>
  <si>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</si>
  <si>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</si>
  <si>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</si>
  <si>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</si>
  <si>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</si>
  <si>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</si>
  <si>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</si>
  <si>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</si>
  <si>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</si>
  <si>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</si>
  <si>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</si>
  <si>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</si>
  <si>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</si>
  <si>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</si>
  <si>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</si>
  <si>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</si>
  <si>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</si>
  <si>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</si>
  <si>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</si>
  <si>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</si>
  <si>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</si>
  <si>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</si>
  <si>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</si>
  <si>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</si>
  <si>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</si>
  <si>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</si>
  <si>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</si>
  <si>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</si>
  <si>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</si>
  <si>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</si>
  <si>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</si>
  <si>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</si>
  <si>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</si>
  <si>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</si>
  <si>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</si>
  <si>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</si>
  <si>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</si>
  <si>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</si>
  <si>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</si>
  <si>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</si>
  <si>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</si>
  <si>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</si>
  <si>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</si>
  <si>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</si>
  <si>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</si>
  <si>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</si>
  <si>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</si>
  <si>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</si>
  <si>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</si>
  <si>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</si>
  <si>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</si>
  <si>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</si>
  <si>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</si>
  <si>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</si>
  <si>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</si>
  <si>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</si>
  <si>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</si>
  <si>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</si>
  <si>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</si>
  <si>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</si>
  <si>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</si>
  <si>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</si>
  <si>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</si>
  <si>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</si>
  <si>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</si>
  <si>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</si>
  <si>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</si>
  <si>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</si>
  <si>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</si>
  <si>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</si>
  <si>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</si>
  <si>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</si>
  <si>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</si>
  <si>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</si>
  <si>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</si>
  <si>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</si>
  <si>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</si>
  <si>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</si>
  <si>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</si>
  <si>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</si>
  <si>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</si>
  <si>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</si>
  <si>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</si>
  <si>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</si>
  <si>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</si>
  <si>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</si>
  <si>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</si>
  <si>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</si>
  <si>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</si>
  <si>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</si>
  <si>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</si>
  <si>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</si>
  <si>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</si>
  <si>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</si>
  <si>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</si>
  <si>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</si>
  <si>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</si>
  <si>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</si>
  <si>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</si>
  <si>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</si>
  <si>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</si>
  <si>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</si>
  <si>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</si>
  <si>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</si>
  <si>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</si>
  <si>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</si>
  <si>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</si>
  <si>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</si>
  <si>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</si>
  <si>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</si>
  <si>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</si>
  <si>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</si>
  <si>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</si>
  <si>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</si>
  <si>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</si>
  <si>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</si>
  <si>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</si>
  <si>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</si>
  <si>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</si>
  <si>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</si>
  <si>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</si>
  <si>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</si>
  <si>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</si>
  <si>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</si>
  <si>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</si>
  <si>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</si>
  <si>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</si>
  <si>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</si>
  <si>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</si>
  <si>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</si>
  <si>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</si>
  <si>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</si>
  <si>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</si>
  <si>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</si>
  <si>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</si>
  <si>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</si>
  <si>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</si>
  <si>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</si>
  <si>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</si>
  <si>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</si>
  <si>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</si>
  <si>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</si>
  <si>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</si>
  <si>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</si>
  <si>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</si>
  <si>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</si>
  <si>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</si>
  <si>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</si>
  <si>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</si>
  <si>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</si>
  <si>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</si>
  <si>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</si>
  <si>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</si>
  <si>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</si>
  <si>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</si>
  <si>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</si>
  <si>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</si>
  <si>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</si>
  <si>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</si>
  <si>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</si>
  <si>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</si>
  <si>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</si>
  <si>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</si>
  <si>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</si>
  <si>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</si>
  <si>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</si>
  <si>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</si>
  <si>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</si>
  <si>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</si>
  <si>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</si>
  <si>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</si>
  <si>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</si>
  <si>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</si>
  <si>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</si>
  <si>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</si>
  <si>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</si>
  <si>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</si>
  <si>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</si>
  <si>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</si>
  <si>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</si>
  <si>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</si>
  <si>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</si>
  <si>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</si>
  <si>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</si>
  <si>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</si>
  <si>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</si>
  <si>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</si>
  <si>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</si>
  <si>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</si>
  <si>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</si>
  <si>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</si>
  <si>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</si>
  <si>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</si>
  <si>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</si>
  <si>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</si>
  <si>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</si>
  <si>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</si>
  <si>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</si>
  <si>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</si>
  <si>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</si>
  <si>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</si>
  <si>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</si>
  <si>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</si>
  <si>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</si>
  <si>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</si>
  <si>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</si>
  <si>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</si>
  <si>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</si>
  <si>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</si>
  <si>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</si>
  <si>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</si>
  <si>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</si>
  <si>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</si>
  <si>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</si>
  <si>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</si>
  <si>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</si>
  <si>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</si>
  <si>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</si>
  <si>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</si>
  <si>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</si>
  <si>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</si>
  <si>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</si>
  <si>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</si>
  <si>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</si>
  <si>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</si>
  <si>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</si>
  <si>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</si>
  <si>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</si>
  <si>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</si>
  <si>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</si>
  <si>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</si>
  <si>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</si>
  <si>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</si>
  <si>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</si>
  <si>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</si>
  <si>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</si>
  <si>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</si>
  <si>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</si>
  <si>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</si>
  <si>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</si>
  <si>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</si>
  <si>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</si>
  <si>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</si>
  <si>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</si>
  <si>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</si>
  <si>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</si>
  <si>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</si>
  <si>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</si>
  <si>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</si>
  <si>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</si>
  <si>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</si>
  <si>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</si>
  <si>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</si>
  <si>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</si>
  <si>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</si>
  <si>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</si>
  <si>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</si>
  <si>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</si>
  <si>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</si>
  <si>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</si>
  <si>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</si>
  <si>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</si>
  <si>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</si>
  <si>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</si>
  <si>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</si>
  <si>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</si>
  <si>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</si>
  <si>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</si>
  <si>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</si>
  <si>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</si>
  <si>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</si>
  <si>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</si>
  <si>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</si>
  <si>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</si>
  <si>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</si>
  <si>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</si>
  <si>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</si>
  <si>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</si>
  <si>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</si>
  <si>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</si>
  <si>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</si>
  <si>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</si>
  <si>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</si>
  <si>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</si>
  <si>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</si>
  <si>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</si>
  <si>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</si>
  <si>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</si>
  <si>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</si>
  <si>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</si>
  <si>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</si>
  <si>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</si>
  <si>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</si>
  <si>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</si>
  <si>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</si>
  <si>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</si>
  <si>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</si>
  <si>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</si>
  <si>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</si>
  <si>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</si>
  <si>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</si>
  <si>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</si>
  <si>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</si>
  <si>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</si>
  <si>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</si>
  <si>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</si>
  <si>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</si>
  <si>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</si>
  <si>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</si>
  <si>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</si>
  <si>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</si>
  <si>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</si>
  <si>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</si>
  <si>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</si>
  <si>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</si>
  <si>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</si>
  <si>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</si>
  <si>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</si>
  <si>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</si>
  <si>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</si>
  <si>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</si>
  <si>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</si>
  <si>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</si>
  <si>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</si>
  <si>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</si>
  <si>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</si>
  <si>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</si>
  <si>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</si>
  <si>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</si>
  <si>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</si>
  <si>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</si>
  <si>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</si>
  <si>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</si>
  <si>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</si>
  <si>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</si>
  <si>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</si>
  <si>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</si>
  <si>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</si>
  <si>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</si>
  <si>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</si>
  <si>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</si>
  <si>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</si>
  <si>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</si>
  <si>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</si>
  <si>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</si>
  <si>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</si>
  <si>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</si>
  <si>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</si>
  <si>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</si>
  <si>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</si>
  <si>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</si>
  <si>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</si>
  <si>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</si>
  <si>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</si>
  <si>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</si>
  <si>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</si>
  <si>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</si>
  <si>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</si>
  <si>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</si>
  <si>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</si>
  <si>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</si>
  <si>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</si>
  <si>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</si>
  <si>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</si>
  <si>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</si>
  <si>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</si>
  <si>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</si>
  <si>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</si>
  <si>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</si>
  <si>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</si>
  <si>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</si>
  <si>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</si>
  <si>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</si>
  <si>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</si>
  <si>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</si>
  <si>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</si>
  <si>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</si>
  <si>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</si>
  <si>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</si>
  <si>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</si>
  <si>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</si>
  <si>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</si>
  <si>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</si>
  <si>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</si>
  <si>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</si>
  <si>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</si>
  <si>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</si>
  <si>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</si>
  <si>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</si>
  <si>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</si>
  <si>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</si>
  <si>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</si>
  <si>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</si>
  <si>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</si>
  <si>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</si>
  <si>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</si>
  <si>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</si>
  <si>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</si>
  <si>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</si>
  <si>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</si>
  <si>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</si>
  <si>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</si>
  <si>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</si>
  <si>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</si>
  <si>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</si>
  <si>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</si>
  <si>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</si>
  <si>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</si>
  <si>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</si>
  <si>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</si>
  <si>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</si>
  <si>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</si>
  <si>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</si>
  <si>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</si>
  <si>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</si>
  <si>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</si>
  <si>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</si>
  <si>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</si>
  <si>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</si>
  <si>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</si>
  <si>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</si>
  <si>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</si>
  <si>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</si>
  <si>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</si>
  <si>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</si>
  <si>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</si>
  <si>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</si>
  <si>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</si>
  <si>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</si>
  <si>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</si>
  <si>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</si>
  <si>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</si>
  <si>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</si>
  <si>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</si>
  <si>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</si>
  <si>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</si>
  <si>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</si>
  <si>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</si>
  <si>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</si>
  <si>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</si>
  <si>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</si>
  <si>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</si>
  <si>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</si>
  <si>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</si>
  <si>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</si>
  <si>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</si>
  <si>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</si>
  <si>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</si>
  <si>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</si>
  <si>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</si>
  <si>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</si>
  <si>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</si>
  <si>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</si>
  <si>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</si>
  <si>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</si>
  <si>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</si>
  <si>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</si>
  <si>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</si>
  <si>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</si>
  <si>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</si>
  <si>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</si>
  <si>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</si>
  <si>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</si>
  <si>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</si>
  <si>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</si>
  <si>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</si>
  <si>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</si>
  <si>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</si>
  <si>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</si>
  <si>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</si>
  <si>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</si>
  <si>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</si>
  <si>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</si>
  <si>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</si>
  <si>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</si>
  <si>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</si>
  <si>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</si>
  <si>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</si>
  <si>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</si>
  <si>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</si>
  <si>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</si>
  <si>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</si>
  <si>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</si>
  <si>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</si>
  <si>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</si>
  <si>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</si>
  <si>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</si>
  <si>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</si>
  <si>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</si>
  <si>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</si>
  <si>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</si>
  <si>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</si>
  <si>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</si>
  <si>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</si>
  <si>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</si>
  <si>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</si>
  <si>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</si>
  <si>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</si>
  <si>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</si>
  <si>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</si>
  <si>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</si>
  <si>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</si>
  <si>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</si>
  <si>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</si>
  <si>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</si>
  <si>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</si>
  <si>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</si>
  <si>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</si>
  <si>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</si>
  <si>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</si>
  <si>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</si>
  <si>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</si>
  <si>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</si>
  <si>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</si>
  <si>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</si>
  <si>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</si>
  <si>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</si>
  <si>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</si>
  <si>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</si>
  <si>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</si>
  <si>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</si>
  <si>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</si>
  <si>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</si>
  <si>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</si>
  <si>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</si>
  <si>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</si>
  <si>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</si>
  <si>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</si>
  <si>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</si>
  <si>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</si>
  <si>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</si>
  <si>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</si>
  <si>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</si>
  <si>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</si>
  <si>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</si>
  <si>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</si>
  <si>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</si>
  <si>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</si>
  <si>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</si>
  <si>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</si>
  <si>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</si>
  <si>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</si>
  <si>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</si>
  <si>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</si>
  <si>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</si>
  <si>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</si>
  <si>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</si>
  <si>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</si>
  <si>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</si>
  <si>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</si>
  <si>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</si>
  <si>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</si>
  <si>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</si>
  <si>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</si>
  <si>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</si>
  <si>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</si>
  <si>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</si>
  <si>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</si>
  <si>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</si>
  <si>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</si>
  <si>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</si>
  <si>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</si>
  <si>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</si>
  <si>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</si>
  <si>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</si>
  <si>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</si>
  <si>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</si>
  <si>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</si>
  <si>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</si>
  <si>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</si>
  <si>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</si>
  <si>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</si>
  <si>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</si>
  <si>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</si>
  <si>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</si>
  <si>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</si>
  <si>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</si>
  <si>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</si>
  <si>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</si>
  <si>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</si>
  <si>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</si>
  <si>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</si>
  <si>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</si>
  <si>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</si>
  <si>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</si>
  <si>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</si>
  <si>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</si>
  <si>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</si>
  <si>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</si>
  <si>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</si>
  <si>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</si>
  <si>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</si>
  <si>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</si>
  <si>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</si>
  <si>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</si>
  <si>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</si>
  <si>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</si>
  <si>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</si>
  <si>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</si>
  <si>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</si>
  <si>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</si>
  <si>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</si>
  <si>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</si>
  <si>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</si>
  <si>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</si>
  <si>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</si>
  <si>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</si>
  <si>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</si>
  <si>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</si>
  <si>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</si>
  <si>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</si>
  <si>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</si>
  <si>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</si>
  <si>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</si>
  <si>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</si>
  <si>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</si>
  <si>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</si>
  <si>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</si>
  <si>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</si>
  <si>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</si>
  <si>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</si>
  <si>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</si>
  <si>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</si>
  <si>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</si>
  <si>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</si>
  <si>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</si>
  <si>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</si>
  <si>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</si>
  <si>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</si>
  <si>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</si>
  <si>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</si>
  <si>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</si>
  <si>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</si>
  <si>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</si>
  <si>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</si>
  <si>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</si>
  <si>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</si>
  <si>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</si>
  <si>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</si>
  <si>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</si>
  <si>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</si>
  <si>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</si>
  <si>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</si>
  <si>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</si>
  <si>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</si>
  <si>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</si>
  <si>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</si>
  <si>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</si>
  <si>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</si>
  <si>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</si>
  <si>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</si>
  <si>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</si>
  <si>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</si>
  <si>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</si>
  <si>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</si>
  <si>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</si>
  <si>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</si>
  <si>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</si>
  <si>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</si>
  <si>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</si>
  <si>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</si>
  <si>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</si>
  <si>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</si>
  <si>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</si>
  <si>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</si>
  <si>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</si>
  <si>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</si>
  <si>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</si>
  <si>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</si>
  <si>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</si>
  <si>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</si>
  <si>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</si>
  <si>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</si>
  <si>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</si>
  <si>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</si>
  <si>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</si>
  <si>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</si>
  <si>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</si>
  <si>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</si>
  <si>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</si>
  <si>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</si>
  <si>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</si>
  <si>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</si>
  <si>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</si>
  <si>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</si>
  <si>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</si>
  <si>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</si>
  <si>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</si>
  <si>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</si>
  <si>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</si>
  <si>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</si>
  <si>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</si>
  <si>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</si>
  <si>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</si>
  <si>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</si>
  <si>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</si>
  <si>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</si>
  <si>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</si>
  <si>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</si>
  <si>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</si>
  <si>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</si>
  <si>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</si>
  <si>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</si>
  <si>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</si>
  <si>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</si>
  <si>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</si>
  <si>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</si>
  <si>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</si>
  <si>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</si>
  <si>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</si>
  <si>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</si>
  <si>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</si>
  <si>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</si>
  <si>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</si>
  <si>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</si>
  <si>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</si>
  <si>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</si>
  <si>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</si>
  <si>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</si>
  <si>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</si>
  <si>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</si>
  <si>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</si>
  <si>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</si>
  <si>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</si>
  <si>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</si>
  <si>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</si>
  <si>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</si>
  <si>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</si>
  <si>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</si>
  <si>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</si>
  <si>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</si>
  <si>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</si>
  <si>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</si>
  <si>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</si>
  <si>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</si>
  <si>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</si>
  <si>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</si>
  <si>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</si>
  <si>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</si>
  <si>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</si>
  <si>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</si>
  <si>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</si>
  <si>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</si>
  <si>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</si>
  <si>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</si>
  <si>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</si>
  <si>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</si>
  <si>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</si>
  <si>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</si>
  <si>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</si>
  <si>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</si>
  <si>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</si>
  <si>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</si>
  <si>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</si>
  <si>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</si>
  <si>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</si>
  <si>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</si>
  <si>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</si>
  <si>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</si>
  <si>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</si>
  <si>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</si>
  <si>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</si>
  <si>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</si>
  <si>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</si>
  <si>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</si>
  <si>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</si>
  <si>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</si>
  <si>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</si>
  <si>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</si>
  <si>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</si>
  <si>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</si>
  <si>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</si>
  <si>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</si>
  <si>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</si>
  <si>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</si>
  <si>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</si>
  <si>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</si>
  <si>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</si>
  <si>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</si>
  <si>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</si>
  <si>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</si>
  <si>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</si>
  <si>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</si>
  <si>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</si>
  <si>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</si>
  <si>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</si>
  <si>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</si>
  <si>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</si>
  <si>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</si>
  <si>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</si>
  <si>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</si>
  <si>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</si>
  <si>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</si>
  <si>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</si>
  <si>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</si>
  <si>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</si>
  <si>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</si>
  <si>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</si>
  <si>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</si>
  <si>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</si>
  <si>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</si>
  <si>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</si>
  <si>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</si>
  <si>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</si>
  <si>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</si>
  <si>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</si>
  <si>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</si>
  <si>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</si>
  <si>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</si>
  <si>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</si>
  <si>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</si>
  <si>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</si>
  <si>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</si>
  <si>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</si>
  <si>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</si>
  <si>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</si>
  <si>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</si>
  <si>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</si>
  <si>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</si>
  <si>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</si>
  <si>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</si>
  <si>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</si>
  <si>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</si>
  <si>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</si>
  <si>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</si>
  <si>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</si>
  <si>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</si>
  <si>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</si>
  <si>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</si>
  <si>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</si>
  <si>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</si>
  <si>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</si>
  <si>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</si>
  <si>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</si>
  <si>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</si>
  <si>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</si>
  <si>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</si>
  <si>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</si>
  <si>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</si>
  <si>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</si>
  <si>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</si>
  <si>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</si>
  <si>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</si>
  <si>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</si>
  <si>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</si>
  <si>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</si>
  <si>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</si>
  <si>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</si>
  <si>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</si>
  <si>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</si>
  <si>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</si>
  <si>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</si>
  <si>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</si>
  <si>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</si>
  <si>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</si>
  <si>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</si>
  <si>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</si>
  <si>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</si>
  <si>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</si>
  <si>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</si>
  <si>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</si>
  <si>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</si>
  <si>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</si>
  <si>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</si>
  <si>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</si>
  <si>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</si>
  <si>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</si>
  <si>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</si>
  <si>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</si>
  <si>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</si>
  <si>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</si>
  <si>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</si>
  <si>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</si>
  <si>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</si>
  <si>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</si>
  <si>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</si>
  <si>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</si>
  <si>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</si>
  <si>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</si>
  <si>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</si>
  <si>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</si>
  <si>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</si>
  <si>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</si>
  <si>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</si>
  <si>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</si>
  <si>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</si>
  <si>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</si>
  <si>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</si>
  <si>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</si>
  <si>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</si>
  <si>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</si>
  <si>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</si>
  <si>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</si>
  <si>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</si>
  <si>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</si>
  <si>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</si>
  <si>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</si>
  <si>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</si>
  <si>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</si>
  <si>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</si>
  <si>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</si>
  <si>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</si>
  <si>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</si>
  <si>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</si>
  <si>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</si>
  <si>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</si>
  <si>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</si>
  <si>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</si>
  <si>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</si>
  <si>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</si>
  <si>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</si>
  <si>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</si>
  <si>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</si>
  <si>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</si>
  <si>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</si>
  <si>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</si>
  <si>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</si>
  <si>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</si>
  <si>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</si>
  <si>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</si>
  <si>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</si>
  <si>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</si>
  <si>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</si>
  <si>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</si>
  <si>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</si>
  <si>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</si>
  <si>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</si>
  <si>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</si>
  <si>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</si>
  <si>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</si>
  <si>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</si>
  <si>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</si>
  <si>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</si>
  <si>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</si>
  <si>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</si>
  <si>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</si>
  <si>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</si>
  <si>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</si>
  <si>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</si>
  <si>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</si>
  <si>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</si>
  <si>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</si>
  <si>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</si>
  <si>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</si>
  <si>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</si>
  <si>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</si>
  <si>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</si>
  <si>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</si>
  <si>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</si>
  <si>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</si>
  <si>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</si>
  <si>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</si>
  <si>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</si>
  <si>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</si>
  <si>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</si>
  <si>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</si>
  <si>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</si>
  <si>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</si>
  <si>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</si>
  <si>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</si>
  <si>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</si>
  <si>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</si>
  <si>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</si>
  <si>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</si>
  <si>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</si>
  <si>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</si>
  <si>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</si>
  <si>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</si>
  <si>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</si>
  <si>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</si>
  <si>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</si>
  <si>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</si>
  <si>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</si>
  <si>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</si>
  <si>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</si>
  <si>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</si>
  <si>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</si>
  <si>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</si>
  <si>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</si>
  <si>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</si>
  <si>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</si>
  <si>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</si>
  <si>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</si>
  <si>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</si>
  <si>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</si>
  <si>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</si>
  <si>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</si>
  <si>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</si>
  <si>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</si>
  <si>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</si>
  <si>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</si>
  <si>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</si>
  <si>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</si>
  <si>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</si>
  <si>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</si>
  <si>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</si>
  <si>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</si>
  <si>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</si>
  <si>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</si>
  <si>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</si>
  <si>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</si>
  <si>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</si>
  <si>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</si>
  <si>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</si>
  <si>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</si>
  <si>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</si>
  <si>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</si>
  <si>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</si>
  <si>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</si>
  <si>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</si>
  <si>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</si>
  <si>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</si>
  <si>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</si>
  <si>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</si>
  <si>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</si>
  <si>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</si>
  <si>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</si>
  <si>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</si>
  <si>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</si>
  <si>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</si>
  <si>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</si>
  <si>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</si>
  <si>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</si>
  <si>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</si>
  <si>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</si>
  <si>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</si>
  <si>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</si>
  <si>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</si>
  <si>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</si>
  <si>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</si>
  <si>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</si>
  <si>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</si>
  <si>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</si>
  <si>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</si>
  <si>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</si>
  <si>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</si>
  <si>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</si>
  <si>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</si>
  <si>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</si>
  <si>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</si>
  <si>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</si>
  <si>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</si>
  <si>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</si>
  <si>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</si>
  <si>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</si>
  <si>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</si>
  <si>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</si>
  <si>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</si>
  <si>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</si>
  <si>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</si>
  <si>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</si>
  <si>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</si>
  <si>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</si>
  <si>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</si>
  <si>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</si>
  <si>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</si>
  <si>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</si>
  <si>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</si>
  <si>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</si>
  <si>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</si>
  <si>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</si>
  <si>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</si>
  <si>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</si>
  <si>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</si>
  <si>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</si>
  <si>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</si>
  <si>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</si>
  <si>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</si>
  <si>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</si>
  <si>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</si>
  <si>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</si>
  <si>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</si>
  <si>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</si>
  <si>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</si>
  <si>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</si>
  <si>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</si>
  <si>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</si>
  <si>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</si>
  <si>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</si>
  <si>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</si>
  <si>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</si>
  <si>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</si>
  <si>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</si>
  <si>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</si>
  <si>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</si>
  <si>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</si>
  <si>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</si>
  <si>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</si>
  <si>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</si>
  <si>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</si>
  <si>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</si>
  <si>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</si>
  <si>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</si>
  <si>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</si>
  <si>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</si>
  <si>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</si>
  <si>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</si>
  <si>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</si>
  <si>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</si>
  <si>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</si>
  <si>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</si>
  <si>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</si>
  <si>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</si>
  <si>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</si>
  <si>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</si>
  <si>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</si>
  <si>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</si>
  <si>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</si>
  <si>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</si>
  <si>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</si>
  <si>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</si>
  <si>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</si>
  <si>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</si>
  <si>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</si>
  <si>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</si>
  <si>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</si>
  <si>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</si>
  <si>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</si>
  <si>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</si>
  <si>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</si>
  <si>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</si>
  <si>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</si>
  <si>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</si>
  <si>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</si>
  <si>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</si>
  <si>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</si>
  <si>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</si>
  <si>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</si>
  <si>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</si>
  <si>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</si>
  <si>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</si>
  <si>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</si>
  <si>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</si>
  <si>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</si>
  <si>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</si>
  <si>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</si>
  <si>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</si>
  <si>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</si>
  <si>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</si>
  <si>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</si>
  <si>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</si>
  <si>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</si>
  <si>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</si>
  <si>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</si>
  <si>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</si>
  <si>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</si>
  <si>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</si>
  <si>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</si>
  <si>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</si>
  <si>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</si>
  <si>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</si>
  <si>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</si>
  <si>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</si>
  <si>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</si>
  <si>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</si>
  <si>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</si>
  <si>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</si>
  <si>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</si>
  <si>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</si>
  <si>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</si>
  <si>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</si>
  <si>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</si>
  <si>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</si>
  <si>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</si>
  <si>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</si>
  <si>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</si>
  <si>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</si>
  <si>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</si>
  <si>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</si>
  <si>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</si>
  <si>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</si>
  <si>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</si>
  <si>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</si>
  <si>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</si>
  <si>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</si>
  <si>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</si>
  <si>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</si>
  <si>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</si>
  <si>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</si>
  <si>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</si>
  <si>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</si>
  <si>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</si>
  <si>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</si>
  <si>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</si>
  <si>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</si>
  <si>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</si>
  <si>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</si>
  <si>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</si>
  <si>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</si>
  <si>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</si>
  <si>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</si>
  <si>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</si>
  <si>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</si>
  <si>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</si>
  <si>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</si>
  <si>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</si>
  <si>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</si>
  <si>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</si>
  <si>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</si>
  <si>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</si>
  <si>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</si>
  <si>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</si>
  <si>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</si>
  <si>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</si>
  <si>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</si>
  <si>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</si>
  <si>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</si>
  <si>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</si>
  <si>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</si>
  <si>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</si>
  <si>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</si>
  <si>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</si>
  <si>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</si>
  <si>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</si>
  <si>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</si>
  <si>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</si>
  <si>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</si>
  <si>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</si>
  <si>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</si>
  <si>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</si>
  <si>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</si>
  <si>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</si>
  <si>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</si>
  <si>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</si>
  <si>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</si>
  <si>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</si>
  <si>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</si>
  <si>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</si>
  <si>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</si>
  <si>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</si>
  <si>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</si>
  <si>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</si>
  <si>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</si>
  <si>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</si>
  <si>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</si>
  <si>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</si>
  <si>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</si>
  <si>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</si>
  <si>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</si>
  <si>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</si>
  <si>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</si>
  <si>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</si>
  <si>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</si>
  <si>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</si>
  <si>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</si>
  <si>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</si>
  <si>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</si>
  <si>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</si>
  <si>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</si>
  <si>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</si>
  <si>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</si>
  <si>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</si>
  <si>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</si>
  <si>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</si>
  <si>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</si>
  <si>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</si>
  <si>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</si>
  <si>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</si>
  <si>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</si>
  <si>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</si>
  <si>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</si>
  <si>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</si>
  <si>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</si>
  <si>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</si>
  <si>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</si>
  <si>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</si>
  <si>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</si>
  <si>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</si>
  <si>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</si>
  <si>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</si>
  <si>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</si>
  <si>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</si>
  <si>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</si>
  <si>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</si>
  <si>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</si>
  <si>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</si>
  <si>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</si>
  <si>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</si>
  <si>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</si>
  <si>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</si>
  <si>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</si>
  <si>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</si>
  <si>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</si>
  <si>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</si>
  <si>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</si>
  <si>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</si>
  <si>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</si>
  <si>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</si>
  <si>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</si>
  <si>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</si>
  <si>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</si>
  <si>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</si>
  <si>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</si>
  <si>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</si>
  <si>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</si>
  <si>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</si>
  <si>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</si>
  <si>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</si>
  <si>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</si>
  <si>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</si>
  <si>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</si>
  <si>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</si>
  <si>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</si>
  <si>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</si>
  <si>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</si>
  <si>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</si>
  <si>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</si>
  <si>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</si>
  <si>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</si>
  <si>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</si>
  <si>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</si>
  <si>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</si>
  <si>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</si>
  <si>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</si>
  <si>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</si>
  <si>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</si>
  <si>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</si>
  <si>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</si>
  <si>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</si>
  <si>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</si>
  <si>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</si>
  <si>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</si>
  <si>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</si>
  <si>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</si>
  <si>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</si>
  <si>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</si>
  <si>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</si>
  <si>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</si>
  <si>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</si>
  <si>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</si>
  <si>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</si>
  <si>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</si>
  <si>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</si>
  <si>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</si>
  <si>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</si>
  <si>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</si>
  <si>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</si>
  <si>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</si>
  <si>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</si>
  <si>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</si>
  <si>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</si>
  <si>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</si>
  <si>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</si>
  <si>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</si>
  <si>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</si>
  <si>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</si>
  <si>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</si>
  <si>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</si>
  <si>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</si>
  <si>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</si>
  <si>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</si>
  <si>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</si>
  <si>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</si>
  <si>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</si>
  <si>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</si>
  <si>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</si>
  <si>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</si>
  <si>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</si>
  <si>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</si>
  <si>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</si>
  <si>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</si>
  <si>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</si>
  <si>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</si>
  <si>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</si>
  <si>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</si>
  <si>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</si>
  <si>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</si>
  <si>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</si>
  <si>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</si>
  <si>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</si>
  <si>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</si>
  <si>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</si>
  <si>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</si>
  <si>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</si>
  <si>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</si>
  <si>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</si>
  <si>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</si>
  <si>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</si>
  <si>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</si>
  <si>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</si>
  <si>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</si>
  <si>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</si>
  <si>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</si>
  <si>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</si>
  <si>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</si>
  <si>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</si>
  <si>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</si>
  <si>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</si>
  <si>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</si>
  <si>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</si>
  <si>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</si>
  <si>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</si>
  <si>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</si>
  <si>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</si>
  <si>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</si>
  <si>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</si>
  <si>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</si>
  <si>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</si>
  <si>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</si>
  <si>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</si>
  <si>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</si>
  <si>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</si>
  <si>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</si>
  <si>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</si>
  <si>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</si>
  <si>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</si>
  <si>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</si>
  <si>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</si>
  <si>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</si>
  <si>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</si>
  <si>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</si>
  <si>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</si>
  <si>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</si>
  <si>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</si>
  <si>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</si>
  <si>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</si>
  <si>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</si>
  <si>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</si>
  <si>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</si>
  <si>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</si>
  <si>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</si>
  <si>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</si>
  <si>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</si>
  <si>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</si>
  <si>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</si>
  <si>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</si>
  <si>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</si>
  <si>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</si>
  <si>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</si>
  <si>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</si>
  <si>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</si>
  <si>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</si>
  <si>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</si>
  <si>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</si>
  <si>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</si>
  <si>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</si>
  <si>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</si>
  <si>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</si>
  <si>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</si>
  <si>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</si>
  <si>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</si>
  <si>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</si>
  <si>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</si>
  <si>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</si>
  <si>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</si>
  <si>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</si>
  <si>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</si>
  <si>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</si>
  <si>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</si>
  <si>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</si>
  <si>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</si>
  <si>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</si>
  <si>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</si>
  <si>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</si>
  <si>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</si>
  <si>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</si>
  <si>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</si>
  <si>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</si>
  <si>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</si>
  <si>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</si>
  <si>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</si>
  <si>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</si>
  <si>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</si>
  <si>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</si>
  <si>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</si>
  <si>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</si>
  <si>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</si>
  <si>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</si>
  <si>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</si>
  <si>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</si>
  <si>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</si>
  <si>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</si>
  <si>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</si>
  <si>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</si>
  <si>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</si>
  <si>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</si>
  <si>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</si>
  <si>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</si>
  <si>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</si>
  <si>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</si>
  <si>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</si>
  <si>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</si>
  <si>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</si>
  <si>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</si>
  <si>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</si>
  <si>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</si>
  <si>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</si>
  <si>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</si>
  <si>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</si>
  <si>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</si>
  <si>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</si>
  <si>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</si>
  <si>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</si>
  <si>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</si>
  <si>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</si>
  <si>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</si>
  <si>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</si>
  <si>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</si>
  <si>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</si>
  <si>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</si>
  <si>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</si>
  <si>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</si>
  <si>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</si>
  <si>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</si>
  <si>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</si>
  <si>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</si>
  <si>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</si>
  <si>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</si>
  <si>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</si>
  <si>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</si>
  <si>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</si>
  <si>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</si>
  <si>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</si>
  <si>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</si>
  <si>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</si>
  <si>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</si>
  <si>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</si>
  <si>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</si>
  <si>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</si>
  <si>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</si>
  <si>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</si>
  <si>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</si>
  <si>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</si>
  <si>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</si>
  <si>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</si>
  <si>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</si>
  <si>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</si>
  <si>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</si>
  <si>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</si>
  <si>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</si>
  <si>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</si>
  <si>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</si>
  <si>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</si>
  <si>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</si>
  <si>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</si>
  <si>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</si>
  <si>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</si>
  <si>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</si>
  <si>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</si>
  <si>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</si>
  <si>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</si>
  <si>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</si>
  <si>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</si>
  <si>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</si>
  <si>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</si>
  <si>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</si>
  <si>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</si>
  <si>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</si>
  <si>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</si>
  <si>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</si>
  <si>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</si>
  <si>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</si>
  <si>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</si>
  <si>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</si>
  <si>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</si>
  <si>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</si>
  <si>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</si>
  <si>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</si>
  <si>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</si>
  <si>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</si>
  <si>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</si>
  <si>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</si>
  <si>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</si>
  <si>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</si>
  <si>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</si>
  <si>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</si>
  <si>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</si>
  <si>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</si>
  <si>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</si>
  <si>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</si>
  <si>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</si>
  <si>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</si>
  <si>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</si>
  <si>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</si>
  <si>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</si>
  <si>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</si>
  <si>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</si>
  <si>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</si>
  <si>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</si>
  <si>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</si>
  <si>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</si>
  <si>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</si>
  <si>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</si>
  <si>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</si>
  <si>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</si>
  <si>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</si>
  <si>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</si>
  <si>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</si>
  <si>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</si>
  <si>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</si>
  <si>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</si>
  <si>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</si>
  <si>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</si>
  <si>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</si>
  <si>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</si>
  <si>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</si>
  <si>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</si>
  <si>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</si>
  <si>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</si>
  <si>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</si>
  <si>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</si>
  <si>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</si>
  <si>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</si>
  <si>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</si>
  <si>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</si>
  <si>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</si>
  <si>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</si>
  <si>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</si>
  <si>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</si>
  <si>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</si>
  <si>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</si>
  <si>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</si>
  <si>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</si>
  <si>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</si>
  <si>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</si>
  <si>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</si>
  <si>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</si>
  <si>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</si>
  <si>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</si>
  <si>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</si>
  <si>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</si>
  <si>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</si>
  <si>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</si>
  <si>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</si>
  <si>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</si>
  <si>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</si>
  <si>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</si>
  <si>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</si>
  <si>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</si>
  <si>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</si>
  <si>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</si>
  <si>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</si>
  <si>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</si>
  <si>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</si>
  <si>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</si>
  <si>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</si>
  <si>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</si>
  <si>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</si>
  <si>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</si>
  <si>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</si>
  <si>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</si>
  <si>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</si>
  <si>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</si>
  <si>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</si>
  <si>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</si>
  <si>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</si>
  <si>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</si>
  <si>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</si>
  <si>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</si>
  <si>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</si>
  <si>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</si>
  <si>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</si>
  <si>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</si>
  <si>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</si>
  <si>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</si>
  <si>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</si>
  <si>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</si>
  <si>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</si>
  <si>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</si>
  <si>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</si>
  <si>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</si>
  <si>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</si>
  <si>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</si>
  <si>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</si>
  <si>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</si>
  <si>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</si>
  <si>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</si>
  <si>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</si>
  <si>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</si>
  <si>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</si>
  <si>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</si>
  <si>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</si>
  <si>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</si>
  <si>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</si>
  <si>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</si>
  <si>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</si>
  <si>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</si>
  <si>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</si>
  <si>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</si>
  <si>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</si>
  <si>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</si>
  <si>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</si>
  <si>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</si>
  <si>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</si>
  <si>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</si>
  <si>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</si>
  <si>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</si>
  <si>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</si>
  <si>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</si>
  <si>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</si>
  <si>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</si>
  <si>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</si>
  <si>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</si>
  <si>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</si>
  <si>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</si>
  <si>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</si>
  <si>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</si>
  <si>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</si>
  <si>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</si>
  <si>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</si>
  <si>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</si>
  <si>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</si>
  <si>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</si>
  <si>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</si>
  <si>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</si>
  <si>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</si>
  <si>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</si>
  <si>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</si>
  <si>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</si>
  <si>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</si>
  <si>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</si>
  <si>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</si>
  <si>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</si>
  <si>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</si>
  <si>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</si>
  <si>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</si>
  <si>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</si>
  <si>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</si>
  <si>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</si>
  <si>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</si>
  <si>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</si>
  <si>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</si>
  <si>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</si>
  <si>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</si>
  <si>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</si>
  <si>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</si>
  <si>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</si>
  <si>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</si>
  <si>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</si>
  <si>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</si>
  <si>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</si>
  <si>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</si>
  <si>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</si>
  <si>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</si>
  <si>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</si>
  <si>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</si>
  <si>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</si>
  <si>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</si>
  <si>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</si>
  <si>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</si>
  <si>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</si>
  <si>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</si>
  <si>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</si>
  <si>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</si>
  <si>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</si>
  <si>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</si>
  <si>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</si>
  <si>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</si>
  <si>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</si>
  <si>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</si>
  <si>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</si>
  <si>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</si>
  <si>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</si>
  <si>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</si>
  <si>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</si>
  <si>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</si>
  <si>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</si>
  <si>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</si>
  <si>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</si>
  <si>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</si>
  <si>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</si>
  <si>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</si>
  <si>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</si>
  <si>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</si>
  <si>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</si>
  <si>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</si>
  <si>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</si>
  <si>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</si>
  <si>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</si>
  <si>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</si>
  <si>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</si>
  <si>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</si>
  <si>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</si>
  <si>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</si>
  <si>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</si>
  <si>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</si>
  <si>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</si>
  <si>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</si>
  <si>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</si>
  <si>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</si>
  <si>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</si>
  <si>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</si>
  <si>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</si>
  <si>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</si>
  <si>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</si>
  <si>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</si>
  <si>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</si>
  <si>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</si>
  <si>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</si>
  <si>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</si>
  <si>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</si>
  <si>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</si>
  <si>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</si>
  <si>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</si>
  <si>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</si>
  <si>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</si>
  <si>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</si>
  <si>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</si>
  <si>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</si>
  <si>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</si>
  <si>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</si>
  <si>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</si>
  <si>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</si>
  <si>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</si>
  <si>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</si>
  <si>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</si>
  <si>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</si>
  <si>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</si>
  <si>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</si>
  <si>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</si>
  <si>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</si>
  <si>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</si>
  <si>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</si>
  <si>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</si>
  <si>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</si>
  <si>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</si>
  <si>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</si>
  <si>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</si>
  <si>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</si>
  <si>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</si>
  <si>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</si>
  <si>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</si>
  <si>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</si>
  <si>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</si>
  <si>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</si>
  <si>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</si>
  <si>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</si>
  <si>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</si>
  <si>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</si>
  <si>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</si>
  <si>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</si>
  <si>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</si>
  <si>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</si>
  <si>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</si>
  <si>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</si>
  <si>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</si>
  <si>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</si>
  <si>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</si>
  <si>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</si>
  <si>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</si>
  <si>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</si>
  <si>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</si>
  <si>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</si>
  <si>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</si>
  <si>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</si>
  <si>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</si>
  <si>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</si>
  <si>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</si>
  <si>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</si>
  <si>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</si>
  <si>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</si>
  <si>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</si>
  <si>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</si>
  <si>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</si>
  <si>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</si>
  <si>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</si>
  <si>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</si>
  <si>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</si>
  <si>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</si>
  <si>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</si>
  <si>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</si>
  <si>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</si>
  <si>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</si>
  <si>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</si>
  <si>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</si>
  <si>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</si>
  <si>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</si>
  <si>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</si>
  <si>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</si>
  <si>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</si>
  <si>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</si>
  <si>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</si>
  <si>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</si>
  <si>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</si>
  <si>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</si>
  <si>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</si>
  <si>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</si>
  <si>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</si>
  <si>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</si>
  <si>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</si>
  <si>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</si>
  <si>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</si>
  <si>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</si>
  <si>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</si>
  <si>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</si>
  <si>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</si>
  <si>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</si>
  <si>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</si>
  <si>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</si>
  <si>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</si>
  <si>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</si>
  <si>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</si>
  <si>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</si>
  <si>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</si>
  <si>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</si>
  <si>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</si>
  <si>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</si>
  <si>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</si>
  <si>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</si>
  <si>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</si>
  <si>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</si>
  <si>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</si>
  <si>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</si>
  <si>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</si>
  <si>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</si>
  <si>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</si>
  <si>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</si>
  <si>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</si>
  <si>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</si>
  <si>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</si>
  <si>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</si>
  <si>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</si>
  <si>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</si>
  <si>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</si>
  <si>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</si>
  <si>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</si>
  <si>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</si>
  <si>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</si>
  <si>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</si>
  <si>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</si>
  <si>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</si>
  <si>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</si>
  <si>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</si>
  <si>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</si>
  <si>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</si>
  <si>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</si>
  <si>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</si>
  <si>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</si>
  <si>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</si>
  <si>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</si>
  <si>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</si>
  <si>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</si>
  <si>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</si>
  <si>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</si>
  <si>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</si>
  <si>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</si>
  <si>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</si>
  <si>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</si>
  <si>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</si>
  <si>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</si>
  <si>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</si>
  <si>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</si>
  <si>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</si>
  <si>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</si>
  <si>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</si>
  <si>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</si>
  <si>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</si>
  <si>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</si>
  <si>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</si>
  <si>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</si>
  <si>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</si>
  <si>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</si>
  <si>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</si>
  <si>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</si>
  <si>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</si>
  <si>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</si>
  <si>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</si>
  <si>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</si>
  <si>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</si>
  <si>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</si>
  <si>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</si>
  <si>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</si>
  <si>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</si>
  <si>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</si>
  <si>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</si>
  <si>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</si>
  <si>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</si>
  <si>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</si>
  <si>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</si>
  <si>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</si>
  <si>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</si>
  <si>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</si>
  <si>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</si>
  <si>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</si>
  <si>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</si>
  <si>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</si>
  <si>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</si>
  <si>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</si>
  <si>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</si>
  <si>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</si>
  <si>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</si>
  <si>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</si>
  <si>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</si>
  <si>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</si>
  <si>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</si>
  <si>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</si>
  <si>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</si>
  <si>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</si>
  <si>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</si>
  <si>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</si>
  <si>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</si>
  <si>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</si>
  <si>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</si>
  <si>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</si>
  <si>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</si>
  <si>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</si>
  <si>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</si>
  <si>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</si>
  <si>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</si>
  <si>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</si>
  <si>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</si>
  <si>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</si>
  <si>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</si>
  <si>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</si>
  <si>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</si>
  <si>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</si>
  <si>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</si>
  <si>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</si>
  <si>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</si>
  <si>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</si>
  <si>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</si>
  <si>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</si>
  <si>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</si>
  <si>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</si>
  <si>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</si>
  <si>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</si>
  <si>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</si>
  <si>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</si>
  <si>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</si>
  <si>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</si>
  <si>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</si>
  <si>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</si>
  <si>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</si>
  <si>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</si>
  <si>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</si>
  <si>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</si>
  <si>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</si>
  <si>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</si>
  <si>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</si>
  <si>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</si>
  <si>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</si>
  <si>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</si>
  <si>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</si>
  <si>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</si>
  <si>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</si>
  <si>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</si>
  <si>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</si>
  <si>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</si>
  <si>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</si>
  <si>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</si>
  <si>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</si>
  <si>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</si>
  <si>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</si>
  <si>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</si>
  <si>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</si>
  <si>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</si>
  <si>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</si>
  <si>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</si>
  <si>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</si>
  <si>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</si>
  <si>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</si>
  <si>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</si>
  <si>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</si>
  <si>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</si>
  <si>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</si>
  <si>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</si>
  <si>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</si>
  <si>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</si>
  <si>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</si>
  <si>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</si>
  <si>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</si>
  <si>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</si>
  <si>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</si>
  <si>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</si>
  <si>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</si>
  <si>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</si>
  <si>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</si>
  <si>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</si>
  <si>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</si>
  <si>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</si>
  <si>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</si>
  <si>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</si>
  <si>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</si>
  <si>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</si>
  <si>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</si>
  <si>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</si>
  <si>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</si>
  <si>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</si>
  <si>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</si>
  <si>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</si>
  <si>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</si>
  <si>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</si>
  <si>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</si>
  <si>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</si>
  <si>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</si>
  <si>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</si>
  <si>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</si>
  <si>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</si>
  <si>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</si>
  <si>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</si>
  <si>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</si>
  <si>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</si>
  <si>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</si>
  <si>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</si>
  <si>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</si>
  <si>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</si>
  <si>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</si>
  <si>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</si>
  <si>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</si>
  <si>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</si>
  <si>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</si>
  <si>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</si>
  <si>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</si>
  <si>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</si>
  <si>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</si>
  <si>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</si>
  <si>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</si>
  <si>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</si>
  <si>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</si>
  <si>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</si>
  <si>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</si>
  <si>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</si>
  <si>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</si>
  <si>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</si>
  <si>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</si>
  <si>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</si>
  <si>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</si>
  <si>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</si>
  <si>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</si>
  <si>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</si>
  <si>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</si>
  <si>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</si>
  <si>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</si>
  <si>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</si>
  <si>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</si>
  <si>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</si>
  <si>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</si>
  <si>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</si>
  <si>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</si>
  <si>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</si>
  <si>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</si>
  <si>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</si>
  <si>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</si>
  <si>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</si>
  <si>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</si>
  <si>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</si>
  <si>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</si>
  <si>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</si>
  <si>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</si>
  <si>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</si>
  <si>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</si>
  <si>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</si>
  <si>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</si>
  <si>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</si>
  <si>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</si>
  <si>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</si>
  <si>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</si>
  <si>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</si>
  <si>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</si>
  <si>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</si>
  <si>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</si>
  <si>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</si>
  <si>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</si>
  <si>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</si>
  <si>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</si>
  <si>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</si>
  <si>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</si>
  <si>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</si>
  <si>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</si>
  <si>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</si>
  <si>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</si>
  <si>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</si>
  <si>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</si>
  <si>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</si>
  <si>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</si>
  <si>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</si>
  <si>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</si>
  <si>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</si>
  <si>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</si>
  <si>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</si>
  <si>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</si>
  <si>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</si>
  <si>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</si>
  <si>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</si>
  <si>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</si>
  <si>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</si>
  <si>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</si>
  <si>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</si>
  <si>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</si>
  <si>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</si>
  <si>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</si>
  <si>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</si>
  <si>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</si>
  <si>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</si>
  <si>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</si>
  <si>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</si>
  <si>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</si>
  <si>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</si>
  <si>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</si>
  <si>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</si>
  <si>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</si>
  <si>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</si>
  <si>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</si>
  <si>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</si>
  <si>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</si>
  <si>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</si>
  <si>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</si>
  <si>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</si>
  <si>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</si>
  <si>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</si>
  <si>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</si>
  <si>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</si>
  <si>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</si>
  <si>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</si>
  <si>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</si>
  <si>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</si>
  <si>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</si>
  <si>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</si>
  <si>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</si>
  <si>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</si>
  <si>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</si>
  <si>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</si>
  <si>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</si>
  <si>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</si>
  <si>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</si>
  <si>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</si>
  <si>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</si>
  <si>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</si>
  <si>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</si>
  <si>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</si>
  <si>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</si>
  <si>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</si>
  <si>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</si>
  <si>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</si>
  <si>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</si>
  <si>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</si>
  <si>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</si>
  <si>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</si>
  <si>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</si>
  <si>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</si>
  <si>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</si>
  <si>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</si>
  <si>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</si>
  <si>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</si>
  <si>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</si>
  <si>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</si>
  <si>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</si>
  <si>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</si>
  <si>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</si>
  <si>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</si>
  <si>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</si>
  <si>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</si>
  <si>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</si>
  <si>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</si>
  <si>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</si>
  <si>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</si>
  <si>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</si>
  <si>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</si>
  <si>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</si>
  <si>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</si>
  <si>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</si>
  <si>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</si>
  <si>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</si>
  <si>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</si>
  <si>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</si>
  <si>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</si>
  <si>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</si>
  <si>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</si>
  <si>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</si>
  <si>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</si>
  <si>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</si>
  <si>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</si>
  <si>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</si>
  <si>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</si>
  <si>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</si>
  <si>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</si>
  <si>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</si>
  <si>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</si>
  <si>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</si>
  <si>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</si>
  <si>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</si>
  <si>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</si>
  <si>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</si>
  <si>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</si>
  <si>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</si>
  <si>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</si>
  <si>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</si>
  <si>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</si>
  <si>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</si>
  <si>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</si>
  <si>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</si>
  <si>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</si>
  <si>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</si>
  <si>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</si>
  <si>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</si>
  <si>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</si>
  <si>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</si>
  <si>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</si>
  <si>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</si>
  <si>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</si>
  <si>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</si>
  <si>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</si>
  <si>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</si>
  <si>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</si>
  <si>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</si>
  <si>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</si>
  <si>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</si>
  <si>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</si>
  <si>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</si>
  <si>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</si>
  <si>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</si>
  <si>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</si>
  <si>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</si>
  <si>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</si>
  <si>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</si>
  <si>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</si>
  <si>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</si>
  <si>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</si>
  <si>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</si>
  <si>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</si>
  <si>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</si>
  <si>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</si>
  <si>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</si>
  <si>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</si>
  <si>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</si>
  <si>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</si>
  <si>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</si>
  <si>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</si>
  <si>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</si>
  <si>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</si>
  <si>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</si>
  <si>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</si>
  <si>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</si>
  <si>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</si>
  <si>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</si>
  <si>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</si>
  <si>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</si>
  <si>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</si>
  <si>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</si>
  <si>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</si>
  <si>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</si>
  <si>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</si>
  <si>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</si>
  <si>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</si>
  <si>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</si>
  <si>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</si>
  <si>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</si>
  <si>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</si>
  <si>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</si>
  <si>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</si>
  <si>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</si>
  <si>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</si>
  <si>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</si>
  <si>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</si>
  <si>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</si>
  <si>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</si>
  <si>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</si>
  <si>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</si>
  <si>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</si>
  <si>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</si>
  <si>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</si>
  <si>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</si>
  <si>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</si>
  <si>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</si>
  <si>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</si>
  <si>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</si>
  <si>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</si>
  <si>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</si>
  <si>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</si>
  <si>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</si>
  <si>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</si>
  <si>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</si>
  <si>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</si>
  <si>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</si>
  <si>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</si>
  <si>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</si>
  <si>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</si>
  <si>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</si>
  <si>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</si>
  <si>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</si>
  <si>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</si>
  <si>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</si>
  <si>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</si>
  <si>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</si>
  <si>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</si>
  <si>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</si>
  <si>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</si>
  <si>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</si>
  <si>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</si>
  <si>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</si>
  <si>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</si>
  <si>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</si>
  <si>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</si>
  <si>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</si>
  <si>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</si>
  <si>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</si>
  <si>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</si>
  <si>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</si>
  <si>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</si>
  <si>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</si>
  <si>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</si>
  <si>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</si>
  <si>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</si>
  <si>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</si>
  <si>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</si>
  <si>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</si>
  <si>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</si>
  <si>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</si>
  <si>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</si>
  <si>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</si>
  <si>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</si>
  <si>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</si>
  <si>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</si>
  <si>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</si>
  <si>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</si>
  <si>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</si>
  <si>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</si>
  <si>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</si>
  <si>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</si>
  <si>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</si>
  <si>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</si>
  <si>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</si>
  <si>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</si>
  <si>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</si>
  <si>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</si>
  <si>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</si>
  <si>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</si>
  <si>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</si>
  <si>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</si>
  <si>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</si>
  <si>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</si>
  <si>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</si>
  <si>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</si>
  <si>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</si>
  <si>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</si>
  <si>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</si>
  <si>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</si>
  <si>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</si>
  <si>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</si>
  <si>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</si>
  <si>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</si>
  <si>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</si>
  <si>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</si>
  <si>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</si>
  <si>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</si>
  <si>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</si>
  <si>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</si>
  <si>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</si>
  <si>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</si>
  <si>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</si>
  <si>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</si>
  <si>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</si>
  <si>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</si>
  <si>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</si>
  <si>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</si>
  <si>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</si>
  <si>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</si>
  <si>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</si>
  <si>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</si>
  <si>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</si>
  <si>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</si>
  <si>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</si>
  <si>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</si>
  <si>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</si>
  <si>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</si>
  <si>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</si>
  <si>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</si>
  <si>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</si>
  <si>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</si>
  <si>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</si>
  <si>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</si>
  <si>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</si>
  <si>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</si>
  <si>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</si>
  <si>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</si>
  <si>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</si>
  <si>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</si>
  <si>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</si>
  <si>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</si>
  <si>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</si>
  <si>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</si>
  <si>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</si>
  <si>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</si>
  <si>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</si>
  <si>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</si>
  <si>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</si>
  <si>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</si>
  <si>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</si>
  <si>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</si>
  <si>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</si>
  <si>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</si>
  <si>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</si>
  <si>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</si>
  <si>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</si>
  <si>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</si>
  <si>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</si>
  <si>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</si>
  <si>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</si>
  <si>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</si>
  <si>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</si>
  <si>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</si>
  <si>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</si>
  <si>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</si>
  <si>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</si>
  <si>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</si>
  <si>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</si>
  <si>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</si>
  <si>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</si>
  <si>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</si>
  <si>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</si>
  <si>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</si>
  <si>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</si>
  <si>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</si>
  <si>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</si>
  <si>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</si>
  <si>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</si>
  <si>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</si>
  <si>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</si>
  <si>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</si>
  <si>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</si>
  <si>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</si>
  <si>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</si>
  <si>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</si>
  <si>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</si>
  <si>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</si>
  <si>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</si>
  <si>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</si>
  <si>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</si>
  <si>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</si>
  <si>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</si>
  <si>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</si>
  <si>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</si>
  <si>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</si>
  <si>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</si>
  <si>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</si>
  <si>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</si>
  <si>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</si>
  <si>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</si>
  <si>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</si>
  <si>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</si>
  <si>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</si>
  <si>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</si>
  <si>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</si>
  <si>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</si>
  <si>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</si>
  <si>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</si>
  <si>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</si>
  <si>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</si>
  <si>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</si>
  <si>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</si>
  <si>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</si>
  <si>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</si>
  <si>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</si>
  <si>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</si>
  <si>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</si>
  <si>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</si>
  <si>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</si>
  <si>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</si>
  <si>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</si>
  <si>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</si>
  <si>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</si>
  <si>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</si>
  <si>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</si>
  <si>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</si>
  <si>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</si>
  <si>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</si>
  <si>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</si>
  <si>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</si>
  <si>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</si>
  <si>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</si>
  <si>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</si>
  <si>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</si>
  <si>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</si>
  <si>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</si>
  <si>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</si>
  <si>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</si>
  <si>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</si>
  <si>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</si>
  <si>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</si>
  <si>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</si>
  <si>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</si>
  <si>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</si>
  <si>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</si>
  <si>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</si>
  <si>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</si>
  <si>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</si>
  <si>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</si>
  <si>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</si>
  <si>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</si>
  <si>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</si>
  <si>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</si>
  <si>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</si>
  <si>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</si>
  <si>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</si>
  <si>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</si>
  <si>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</si>
  <si>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</si>
  <si>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</si>
  <si>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</si>
  <si>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</si>
  <si>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</si>
  <si>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</si>
  <si>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</si>
  <si>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</si>
  <si>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</si>
  <si>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</si>
  <si>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</si>
  <si>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</si>
  <si>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</si>
  <si>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</si>
  <si>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</si>
  <si>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</si>
  <si>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</si>
  <si>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</si>
  <si>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</si>
  <si>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</si>
  <si>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</si>
  <si>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</si>
  <si>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</si>
  <si>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</si>
  <si>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</si>
  <si>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</si>
  <si>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</si>
  <si>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</si>
  <si>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</si>
  <si>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</si>
  <si>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</si>
  <si>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</si>
  <si>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</si>
  <si>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</si>
  <si>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</si>
  <si>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</si>
  <si>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</si>
  <si>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</si>
  <si>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</si>
  <si>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</si>
  <si>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</si>
  <si>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</si>
  <si>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</si>
  <si>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</si>
  <si>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</si>
  <si>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</si>
  <si>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</si>
  <si>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</si>
  <si>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</si>
  <si>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</si>
  <si>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</si>
  <si>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</si>
  <si>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</si>
  <si>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</si>
  <si>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</si>
  <si>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</si>
  <si>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</si>
  <si>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</si>
  <si>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</si>
  <si>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</si>
  <si>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</si>
  <si>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</si>
  <si>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</si>
  <si>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</si>
  <si>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</si>
  <si>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</si>
  <si>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</si>
  <si>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</si>
  <si>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</si>
  <si>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</si>
  <si>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</si>
  <si>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</si>
  <si>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</si>
  <si>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</si>
  <si>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</si>
  <si>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</si>
  <si>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</si>
  <si>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</si>
  <si>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</si>
  <si>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</si>
  <si>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</si>
  <si>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</si>
  <si>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</si>
  <si>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</si>
  <si>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</si>
  <si>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</si>
  <si>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</si>
  <si>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</si>
  <si>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</si>
  <si>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</si>
  <si>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</si>
  <si>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</si>
  <si>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</si>
  <si>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</si>
  <si>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</si>
  <si>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</si>
  <si>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</si>
  <si>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</si>
  <si>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</si>
  <si>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</si>
  <si>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</si>
  <si>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</si>
  <si>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</si>
  <si>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</si>
  <si>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</si>
  <si>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</si>
  <si>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</si>
  <si>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</si>
  <si>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</si>
  <si>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</si>
  <si>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</si>
  <si>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</si>
  <si>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</si>
  <si>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</si>
  <si>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</si>
  <si>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</si>
  <si>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</si>
  <si>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</si>
  <si>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</si>
  <si>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</si>
  <si>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</si>
  <si>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</si>
  <si>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</si>
  <si>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</si>
  <si>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</si>
  <si>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</si>
  <si>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</si>
  <si>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</si>
  <si>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</si>
  <si>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</si>
  <si>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</si>
  <si>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</si>
  <si>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</si>
  <si>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</si>
  <si>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</si>
  <si>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</si>
  <si>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</si>
  <si>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</si>
  <si>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</si>
  <si>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</si>
  <si>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</si>
  <si>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</si>
  <si>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</si>
  <si>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</si>
  <si>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</si>
  <si>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</si>
  <si>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</si>
  <si>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</si>
  <si>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</si>
  <si>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</si>
  <si>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</si>
  <si>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</si>
  <si>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</si>
  <si>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</si>
  <si>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</si>
  <si>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</si>
  <si>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</si>
  <si>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</si>
  <si>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</si>
  <si>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</si>
  <si>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</si>
  <si>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</si>
  <si>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</si>
  <si>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</si>
  <si>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</si>
  <si>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</si>
  <si>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</si>
  <si>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</si>
  <si>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</si>
  <si>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</si>
  <si>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</si>
  <si>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</si>
  <si>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</si>
  <si>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</si>
  <si>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</si>
  <si>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</si>
  <si>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</si>
  <si>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</si>
  <si>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</si>
  <si>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</si>
  <si>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</si>
  <si>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</si>
  <si>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</si>
  <si>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</si>
  <si>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</si>
  <si>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</si>
  <si>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</si>
  <si>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</si>
  <si>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</si>
  <si>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</si>
  <si>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</si>
  <si>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</si>
  <si>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</si>
  <si>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</si>
  <si>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</si>
  <si>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</si>
  <si>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</si>
  <si>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</si>
  <si>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</si>
  <si>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</si>
  <si>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</si>
  <si>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</si>
  <si>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</si>
  <si>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</si>
  <si>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</si>
  <si>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</si>
  <si>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</si>
  <si>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</si>
  <si>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</si>
  <si>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</si>
  <si>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</si>
  <si>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</si>
  <si>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</si>
  <si>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</si>
  <si>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</si>
  <si>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</si>
  <si>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</si>
  <si>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</si>
  <si>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</si>
  <si>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</si>
  <si>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</si>
  <si>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</si>
  <si>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</si>
  <si>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</si>
  <si>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</si>
  <si>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</si>
  <si>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</si>
  <si>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</si>
  <si>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</si>
  <si>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</si>
  <si>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</si>
  <si>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</si>
  <si>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</si>
  <si>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</si>
  <si>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</si>
  <si>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</si>
  <si>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</si>
  <si>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</si>
  <si>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</si>
  <si>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</si>
  <si>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</si>
  <si>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</si>
  <si>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</si>
  <si>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</si>
  <si>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</si>
  <si>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</si>
  <si>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</si>
  <si>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</si>
  <si>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</si>
  <si>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</si>
  <si>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</si>
  <si>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</si>
  <si>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</si>
  <si>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</si>
  <si>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</si>
  <si>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</si>
  <si>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</si>
  <si>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</si>
  <si>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</si>
  <si>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</si>
  <si>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</si>
  <si>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</si>
  <si>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</si>
  <si>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</si>
  <si>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</si>
  <si>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</si>
  <si>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</si>
  <si>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</si>
  <si>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</si>
  <si>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</si>
  <si>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</si>
  <si>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</si>
  <si>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</si>
  <si>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</si>
  <si>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</si>
  <si>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</si>
  <si>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</si>
  <si>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</si>
  <si>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</si>
  <si>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</si>
  <si>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</si>
  <si>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</si>
  <si>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</si>
  <si>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</si>
  <si>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</si>
  <si>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</si>
  <si>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</si>
  <si>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</si>
  <si>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</si>
  <si>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</si>
  <si>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</si>
  <si>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</si>
  <si>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</si>
  <si>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</si>
  <si>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</si>
  <si>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</si>
  <si>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</si>
  <si>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</si>
  <si>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</si>
  <si>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</si>
  <si>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</si>
  <si>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</si>
  <si>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</si>
  <si>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</si>
  <si>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</si>
  <si>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</si>
  <si>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</si>
  <si>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</si>
  <si>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</si>
  <si>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</si>
  <si>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</si>
  <si>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</si>
  <si>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</si>
  <si>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</si>
  <si>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</si>
  <si>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</si>
  <si>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</si>
  <si>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</si>
  <si>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</si>
  <si>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</si>
  <si>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</si>
  <si>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</si>
  <si>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</si>
  <si>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</si>
  <si>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</si>
  <si>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</si>
  <si>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</si>
  <si>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</si>
  <si>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</si>
  <si>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</si>
  <si>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</si>
  <si>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</si>
  <si>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</si>
  <si>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</si>
  <si>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</si>
  <si>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</si>
  <si>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</si>
  <si>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</si>
  <si>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</si>
  <si>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</si>
  <si>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</si>
  <si>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</si>
  <si>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</si>
  <si>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</si>
  <si>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</si>
  <si>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</si>
  <si>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</si>
  <si>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</si>
  <si>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</si>
  <si>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</si>
  <si>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</si>
  <si>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</si>
  <si>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</si>
  <si>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</si>
  <si>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</si>
  <si>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</si>
  <si>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</si>
  <si>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</si>
  <si>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</si>
  <si>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</si>
  <si>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</si>
  <si>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</si>
  <si>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</si>
  <si>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</si>
  <si>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</si>
  <si>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</si>
  <si>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</si>
  <si>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</si>
  <si>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</si>
  <si>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</si>
  <si>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</si>
  <si>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</si>
  <si>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</si>
  <si>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</si>
  <si>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</si>
  <si>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</si>
  <si>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</si>
  <si>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</si>
  <si>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</si>
  <si>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</si>
  <si>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</si>
  <si>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</si>
  <si>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</si>
  <si>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</si>
  <si>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</si>
  <si>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</si>
  <si>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</si>
  <si>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</si>
  <si>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</si>
  <si>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</si>
  <si>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</si>
  <si>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</si>
  <si>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</si>
  <si>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</si>
  <si>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</si>
  <si>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</si>
  <si>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</si>
  <si>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</si>
  <si>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</si>
  <si>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</si>
  <si>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</si>
  <si>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</si>
  <si>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</si>
  <si>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</si>
  <si>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</si>
  <si>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</si>
  <si>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</si>
  <si>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</si>
  <si>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</si>
  <si>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</si>
  <si>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</si>
  <si>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</si>
  <si>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</si>
  <si>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</si>
  <si>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</si>
  <si>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</si>
  <si>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</si>
  <si>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</si>
  <si>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</si>
  <si>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</si>
  <si>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</si>
  <si>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</si>
  <si>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</si>
  <si>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</si>
  <si>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</si>
  <si>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</si>
  <si>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</si>
  <si>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</si>
  <si>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</si>
  <si>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</si>
  <si>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</si>
  <si>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</si>
  <si>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</si>
  <si>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</si>
  <si>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</si>
  <si>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</si>
  <si>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</si>
  <si>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</si>
  <si>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</si>
  <si>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</si>
  <si>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</si>
  <si>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</si>
  <si>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</si>
  <si>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</si>
  <si>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</si>
  <si>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</si>
  <si>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</si>
  <si>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</si>
  <si>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</si>
  <si>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</si>
  <si>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</si>
  <si>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</si>
  <si>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</si>
  <si>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</si>
  <si>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</si>
  <si>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</si>
  <si>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</si>
  <si>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</si>
  <si>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</si>
  <si>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</si>
  <si>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</si>
  <si>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</si>
  <si>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</si>
  <si>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</si>
  <si>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</si>
  <si>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</si>
  <si>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</si>
  <si>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</si>
  <si>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</si>
  <si>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</si>
  <si>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</si>
  <si>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</si>
  <si>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</si>
  <si>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</si>
  <si>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</si>
  <si>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</si>
  <si>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</si>
  <si>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</si>
  <si>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</si>
  <si>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</si>
  <si>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</si>
  <si>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</si>
  <si>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</si>
  <si>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</si>
  <si>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</si>
  <si>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</si>
  <si>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</si>
  <si>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</si>
  <si>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</si>
  <si>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</si>
  <si>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</si>
  <si>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</si>
  <si>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</si>
  <si>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</si>
  <si>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</si>
  <si>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</si>
  <si>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</si>
  <si>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</si>
  <si>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</si>
  <si>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</si>
  <si>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</si>
  <si>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</si>
  <si>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</si>
  <si>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</si>
  <si>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</si>
  <si>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</si>
  <si>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</si>
  <si>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</si>
  <si>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</si>
  <si>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</si>
  <si>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</si>
  <si>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</si>
  <si>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</si>
  <si>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</si>
  <si>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</si>
  <si>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</si>
  <si>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</si>
  <si>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</si>
  <si>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</si>
  <si>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</si>
  <si>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</si>
  <si>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</si>
  <si>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</si>
  <si>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</si>
  <si>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</si>
  <si>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</si>
  <si>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</si>
  <si>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</si>
  <si>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</si>
  <si>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</si>
  <si>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</si>
  <si>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</si>
  <si>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</si>
  <si>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</si>
  <si>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</si>
  <si>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</si>
  <si>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</si>
  <si>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</si>
  <si>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</si>
  <si>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</si>
  <si>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</si>
  <si>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</si>
  <si>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</si>
  <si>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</si>
  <si>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</si>
  <si>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</si>
  <si>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</si>
  <si>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</si>
  <si>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</si>
  <si>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</si>
  <si>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</si>
  <si>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</si>
  <si>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</si>
  <si>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</si>
  <si>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</si>
  <si>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</si>
  <si>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</si>
  <si>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</si>
  <si>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</si>
  <si>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</si>
  <si>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</si>
  <si>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</si>
  <si>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</si>
  <si>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</si>
  <si>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</si>
  <si>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</si>
  <si>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</si>
  <si>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</si>
  <si>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</si>
  <si>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</si>
  <si>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</si>
  <si>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</si>
  <si>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</si>
  <si>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</si>
  <si>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</si>
  <si>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</si>
  <si>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</si>
  <si>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</si>
  <si>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</si>
  <si>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</si>
  <si>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</si>
  <si>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</si>
  <si>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</si>
  <si>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</si>
  <si>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</si>
  <si>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</si>
  <si>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</si>
  <si>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</si>
  <si>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</si>
  <si>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</si>
  <si>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</si>
  <si>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</si>
  <si>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</si>
  <si>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</si>
  <si>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</si>
  <si>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</si>
  <si>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</si>
  <si>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</si>
  <si>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</si>
  <si>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</si>
  <si>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</si>
  <si>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</si>
  <si>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</si>
  <si>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</si>
  <si>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</si>
  <si>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</si>
  <si>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</si>
  <si>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</si>
  <si>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</si>
  <si>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</si>
  <si>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</si>
  <si>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</si>
  <si>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</si>
  <si>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</si>
  <si>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</si>
  <si>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</si>
  <si>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</si>
  <si>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</si>
  <si>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</si>
  <si>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</si>
  <si>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</si>
  <si>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</si>
  <si>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</si>
  <si>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</si>
  <si>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</si>
  <si>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</si>
  <si>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</si>
  <si>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</si>
  <si>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</si>
  <si>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</si>
  <si>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</si>
  <si>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</si>
  <si>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</si>
  <si>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</si>
  <si>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</si>
  <si>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</si>
  <si>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</si>
  <si>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</si>
  <si>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</si>
  <si>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</si>
  <si>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</si>
  <si>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</si>
  <si>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</si>
  <si>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</si>
  <si>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</si>
  <si>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</si>
  <si>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</si>
  <si>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</si>
  <si>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</si>
  <si>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</si>
  <si>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</si>
  <si>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</si>
  <si>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</si>
  <si>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</si>
  <si>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</si>
  <si>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</si>
  <si>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</si>
  <si>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</si>
  <si>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</si>
  <si>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</si>
  <si>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</si>
  <si>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</si>
  <si>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</si>
  <si>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</si>
  <si>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</si>
  <si>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</si>
  <si>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</si>
  <si>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</si>
  <si>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</si>
  <si>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</si>
  <si>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</si>
  <si>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</si>
  <si>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</si>
  <si>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</si>
  <si>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</si>
  <si>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</si>
  <si>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</si>
  <si>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</si>
  <si>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</si>
  <si>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</si>
  <si>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</si>
  <si>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</si>
  <si>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</si>
  <si>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</si>
  <si>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</si>
  <si>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</si>
  <si>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</si>
  <si>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</si>
  <si>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</si>
  <si>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</si>
  <si>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</si>
  <si>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</si>
  <si>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</si>
  <si>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</si>
  <si>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</si>
  <si>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</si>
  <si>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</si>
  <si>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</si>
  <si>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</si>
  <si>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</si>
  <si>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</si>
  <si>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</si>
  <si>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</si>
  <si>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</si>
  <si>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</si>
  <si>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</si>
  <si>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</si>
  <si>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</si>
  <si>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</si>
  <si>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</si>
  <si>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</si>
  <si>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</si>
  <si>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</si>
  <si>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</si>
  <si>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</si>
  <si>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</si>
  <si>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</si>
  <si>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</si>
  <si>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</si>
  <si>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</si>
  <si>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</si>
  <si>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</si>
  <si>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</si>
  <si>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</si>
  <si>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</si>
  <si>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</si>
  <si>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</si>
  <si>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</si>
  <si>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</si>
  <si>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</si>
  <si>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</si>
  <si>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</si>
  <si>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</si>
  <si>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</si>
  <si>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</si>
  <si>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</si>
  <si>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</si>
  <si>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</si>
  <si>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</si>
  <si>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</si>
  <si>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</si>
  <si>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</si>
  <si>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</si>
  <si>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</si>
  <si>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</si>
  <si>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</si>
  <si>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</si>
  <si>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</si>
  <si>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</si>
  <si>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</si>
  <si>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</si>
  <si>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</si>
  <si>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</si>
  <si>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</si>
  <si>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</si>
  <si>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</si>
  <si>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</si>
  <si>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</si>
  <si>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</si>
  <si>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</si>
  <si>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</si>
  <si>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</si>
  <si>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</si>
  <si>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</si>
  <si>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</si>
  <si>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</si>
  <si>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</si>
  <si>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</si>
  <si>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</si>
  <si>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</si>
  <si>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</si>
  <si>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</si>
  <si>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</si>
  <si>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</si>
  <si>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</si>
  <si>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</si>
  <si>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</si>
  <si>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</si>
  <si>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</si>
  <si>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</si>
  <si>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</si>
  <si>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</si>
  <si>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</si>
  <si>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</si>
  <si>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</si>
  <si>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</si>
  <si>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</si>
  <si>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</si>
  <si>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</si>
  <si>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</si>
  <si>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</si>
  <si>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</si>
  <si>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</si>
  <si>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</si>
  <si>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</si>
  <si>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</si>
  <si>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</si>
  <si>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</si>
  <si>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</si>
  <si>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</si>
  <si>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</si>
  <si>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</si>
  <si>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</si>
  <si>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</si>
  <si>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</si>
  <si>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</si>
  <si>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</si>
  <si>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</si>
  <si>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</si>
  <si>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</si>
  <si>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</si>
  <si>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</si>
  <si>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</si>
  <si>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</si>
  <si>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</si>
  <si>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</si>
  <si>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</si>
  <si>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</si>
  <si>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</si>
  <si>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</si>
  <si>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</si>
  <si>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</si>
  <si>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</si>
  <si>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</si>
  <si>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</si>
  <si>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</si>
  <si>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</si>
  <si>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</si>
  <si>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</si>
  <si>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</si>
  <si>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</si>
  <si>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</si>
  <si>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</si>
  <si>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</si>
  <si>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</si>
  <si>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</si>
  <si>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</si>
  <si>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</si>
  <si>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</si>
  <si>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</si>
  <si>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</si>
  <si>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</si>
  <si>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</si>
  <si>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</si>
  <si>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</si>
  <si>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</si>
  <si>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</si>
  <si>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</si>
  <si>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</si>
  <si>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</si>
  <si>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</si>
  <si>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</si>
  <si>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</si>
  <si>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</si>
  <si>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</si>
  <si>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</si>
  <si>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</si>
  <si>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</si>
  <si>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</si>
  <si>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</si>
  <si>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</si>
  <si>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</si>
  <si>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</si>
  <si>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</si>
  <si>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</si>
  <si>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</si>
  <si>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</si>
  <si>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</si>
  <si>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</si>
  <si>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</si>
  <si>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</si>
  <si>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</si>
  <si>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</si>
  <si>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</si>
  <si>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</si>
  <si>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</si>
  <si>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</si>
  <si>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</si>
  <si>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</si>
  <si>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</si>
  <si>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</si>
  <si>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</si>
  <si>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</si>
  <si>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</si>
  <si>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</si>
  <si>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</si>
  <si>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</si>
  <si>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</si>
  <si>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</si>
  <si>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</si>
  <si>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</si>
  <si>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</si>
  <si>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</si>
  <si>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</si>
  <si>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</si>
  <si>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</si>
  <si>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</si>
  <si>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</si>
  <si>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</si>
  <si>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</si>
  <si>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</si>
  <si>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</si>
  <si>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</si>
  <si>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</si>
  <si>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</si>
  <si>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</si>
  <si>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</si>
  <si>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</si>
  <si>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</si>
  <si>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</si>
  <si>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</si>
  <si>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</si>
  <si>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</si>
  <si>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</si>
  <si>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</si>
  <si>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</si>
  <si>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</si>
  <si>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</si>
  <si>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</si>
  <si>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</si>
  <si>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</si>
  <si>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</si>
  <si>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</si>
  <si>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</si>
  <si>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</si>
  <si>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</si>
  <si>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</si>
  <si>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</si>
  <si>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</si>
  <si>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</si>
  <si>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</si>
  <si>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</si>
  <si>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</si>
  <si>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</si>
  <si>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</si>
  <si>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</si>
  <si>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</si>
  <si>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</si>
  <si>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</si>
  <si>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</si>
  <si>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</si>
  <si>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</si>
  <si>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</si>
  <si>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</si>
  <si>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</si>
  <si>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</si>
  <si>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</si>
  <si>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</si>
  <si>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</si>
  <si>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</si>
  <si>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</si>
  <si>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</si>
  <si>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</si>
  <si>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</si>
  <si>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</si>
  <si>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</si>
  <si>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</si>
  <si>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</si>
  <si>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</si>
  <si>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</si>
  <si>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</si>
  <si>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</si>
  <si>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</si>
  <si>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</si>
  <si>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</si>
  <si>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</si>
  <si>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</si>
  <si>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</si>
  <si>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</si>
  <si>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</si>
  <si>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</si>
  <si>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</si>
  <si>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</si>
  <si>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</si>
  <si>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</si>
  <si>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</si>
  <si>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</si>
  <si>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</si>
  <si>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</si>
  <si>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</si>
  <si>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</si>
  <si>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</si>
  <si>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</si>
  <si>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</si>
  <si>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</si>
  <si>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</si>
  <si>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</si>
  <si>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</si>
  <si>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</si>
  <si>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</si>
  <si>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</si>
  <si>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</si>
  <si>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</si>
  <si>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</si>
  <si>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</si>
  <si>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</si>
  <si>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</si>
  <si>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</si>
  <si>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</si>
  <si>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</si>
  <si>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</si>
  <si>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</si>
  <si>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</si>
  <si>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</si>
  <si>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</si>
  <si>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</si>
  <si>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</si>
  <si>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</si>
  <si>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</si>
  <si>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</si>
  <si>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</si>
  <si>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</si>
  <si>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</si>
  <si>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</si>
  <si>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</si>
  <si>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</si>
  <si>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</si>
  <si>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</si>
  <si>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</si>
  <si>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</si>
  <si>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</si>
  <si>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</si>
  <si>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</si>
  <si>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</si>
  <si>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</si>
  <si>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</si>
  <si>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</si>
  <si>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</si>
  <si>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</si>
  <si>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</si>
  <si>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</si>
  <si>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</si>
  <si>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</si>
  <si>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</si>
  <si>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</si>
  <si>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</si>
  <si>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</si>
  <si>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</si>
  <si>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</si>
  <si>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</si>
  <si>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</si>
  <si>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</si>
  <si>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</si>
  <si>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</si>
  <si>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</si>
  <si>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</si>
  <si>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</si>
  <si>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</si>
  <si>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</si>
  <si>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</si>
  <si>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</si>
  <si>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</si>
  <si>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</si>
  <si>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</si>
  <si>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</si>
  <si>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</si>
  <si>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</si>
  <si>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</si>
  <si>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</si>
  <si>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</si>
  <si>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</si>
  <si>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</si>
  <si>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</si>
  <si>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</si>
  <si>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</si>
  <si>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</si>
  <si>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</si>
  <si>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</si>
  <si>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</si>
  <si>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</si>
  <si>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</si>
  <si>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</si>
  <si>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</si>
  <si>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</si>
  <si>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</si>
  <si>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</si>
  <si>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</si>
  <si>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</si>
  <si>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</si>
  <si>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</si>
  <si>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</si>
  <si>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</si>
  <si>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</si>
  <si>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</si>
  <si>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</si>
  <si>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</si>
  <si>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</si>
  <si>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</si>
  <si>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</si>
  <si>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</si>
  <si>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</si>
  <si>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</si>
  <si>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</si>
  <si>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</si>
  <si>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</si>
  <si>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</si>
  <si>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</si>
  <si>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</si>
  <si>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</si>
  <si>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</si>
  <si>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</si>
  <si>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</si>
  <si>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</si>
  <si>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</si>
  <si>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</si>
  <si>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</si>
  <si>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</si>
  <si>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</si>
  <si>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</si>
  <si>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</si>
  <si>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</si>
  <si>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</si>
  <si>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</si>
  <si>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</si>
  <si>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</si>
  <si>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</si>
  <si>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</si>
  <si>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</si>
  <si>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</si>
  <si>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</si>
  <si>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</si>
  <si>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</si>
  <si>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</si>
  <si>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</si>
  <si>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</si>
  <si>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</si>
  <si>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</si>
  <si>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</si>
  <si>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</si>
  <si>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</si>
  <si>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</si>
  <si>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</si>
  <si>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</si>
  <si>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</si>
  <si>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</si>
  <si>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</si>
  <si>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</si>
  <si>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</si>
  <si>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</si>
  <si>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</si>
  <si>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</si>
  <si>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</si>
  <si>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</si>
  <si>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</si>
  <si>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</si>
  <si>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</si>
  <si>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</si>
  <si>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</si>
  <si>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</si>
  <si>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</si>
  <si>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</si>
  <si>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</si>
  <si>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</si>
  <si>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</si>
  <si>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</si>
  <si>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</si>
  <si>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</si>
  <si>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</si>
  <si>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</si>
  <si>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</si>
  <si>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</si>
  <si>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</si>
  <si>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</si>
  <si>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</si>
  <si>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</si>
  <si>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</si>
  <si>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</si>
  <si>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</si>
  <si>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</si>
  <si>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</si>
  <si>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</si>
  <si>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</si>
  <si>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</si>
  <si>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</si>
  <si>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</si>
  <si>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</si>
  <si>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</si>
  <si>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</si>
  <si>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</si>
  <si>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</si>
  <si>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</si>
  <si>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</si>
  <si>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</si>
  <si>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</si>
  <si>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</si>
  <si>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</si>
  <si>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</si>
  <si>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</si>
  <si>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</si>
  <si>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</si>
  <si>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</si>
  <si>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</si>
  <si>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</si>
  <si>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</si>
  <si>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</si>
  <si>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</si>
  <si>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</si>
  <si>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</si>
  <si>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</si>
  <si>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</si>
  <si>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</si>
  <si>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</si>
  <si>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</si>
  <si>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</si>
  <si>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</si>
  <si>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</si>
  <si>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</si>
  <si>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</si>
  <si>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</si>
  <si>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</si>
  <si>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</si>
  <si>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</si>
  <si>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</si>
  <si>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</si>
  <si>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</si>
  <si>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</si>
  <si>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</si>
  <si>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</si>
  <si>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</si>
  <si>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</si>
  <si>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</si>
  <si>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</si>
  <si>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</si>
  <si>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</si>
  <si>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</si>
  <si>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</si>
  <si>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</si>
  <si>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</si>
  <si>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</si>
  <si>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</si>
  <si>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</si>
  <si>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</si>
  <si>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</si>
  <si>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</si>
  <si>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</si>
  <si>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</si>
  <si>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</si>
  <si>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</si>
  <si>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</si>
  <si>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</si>
  <si>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</si>
  <si>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</si>
  <si>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</si>
  <si>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</si>
  <si>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</si>
  <si>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</si>
  <si>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</si>
  <si>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</si>
  <si>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</si>
  <si>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</si>
  <si>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</si>
  <si>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</si>
  <si>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</si>
  <si>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</si>
  <si>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</si>
  <si>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</si>
  <si>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</si>
  <si>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</si>
  <si>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</si>
  <si>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</si>
  <si>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</si>
  <si>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</si>
  <si>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</si>
  <si>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</si>
  <si>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</si>
  <si>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</si>
  <si>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</si>
  <si>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</si>
  <si>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</si>
  <si>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</si>
  <si>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</si>
  <si>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</si>
  <si>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</si>
  <si>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</si>
  <si>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</si>
  <si>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</si>
  <si>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</si>
  <si>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</si>
  <si>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</si>
  <si>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</si>
  <si>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</si>
  <si>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</si>
  <si>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</si>
  <si>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</si>
  <si>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</si>
  <si>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</si>
  <si>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</si>
  <si>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</si>
  <si>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</si>
  <si>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</si>
  <si>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</si>
  <si>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</si>
  <si>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</si>
  <si>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</si>
  <si>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</si>
  <si>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</si>
  <si>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</si>
  <si>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</si>
  <si>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</si>
  <si>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</si>
  <si>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</si>
  <si>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</si>
  <si>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</si>
  <si>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</si>
  <si>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</si>
  <si>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</si>
  <si>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</si>
  <si>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</si>
  <si>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</si>
  <si>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</si>
  <si>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</si>
  <si>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</si>
  <si>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</si>
  <si>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</si>
  <si>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</si>
  <si>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</si>
  <si>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</si>
  <si>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</si>
  <si>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</si>
  <si>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</si>
  <si>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</si>
  <si>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</si>
  <si>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</si>
  <si>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</si>
  <si>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</si>
  <si>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</si>
  <si>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</si>
  <si>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</si>
  <si>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</si>
  <si>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</si>
  <si>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</si>
  <si>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</si>
  <si>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</si>
  <si>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</si>
  <si>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</si>
  <si>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</si>
  <si>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</si>
  <si>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</si>
  <si>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</si>
  <si>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</si>
  <si>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</si>
  <si>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</si>
  <si>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</si>
  <si>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</si>
  <si>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</si>
  <si>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</si>
  <si>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</si>
  <si>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</si>
  <si>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</si>
  <si>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</si>
  <si>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</si>
  <si>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</si>
  <si>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</si>
  <si>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</si>
  <si>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</si>
  <si>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</si>
  <si>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</si>
  <si>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</si>
  <si>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</si>
  <si>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</si>
  <si>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</si>
  <si>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</si>
  <si>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</si>
  <si>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</si>
  <si>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</si>
  <si>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</si>
  <si>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</si>
  <si>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</si>
  <si>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</si>
  <si>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</si>
  <si>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</si>
  <si>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</si>
  <si>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</si>
  <si>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</si>
  <si>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</si>
  <si>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</si>
  <si>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</si>
  <si>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</si>
  <si>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</si>
  <si>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</si>
  <si>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</si>
  <si>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</si>
  <si>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</si>
  <si>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</si>
  <si>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</si>
  <si>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</si>
  <si>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</si>
  <si>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</si>
  <si>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</si>
  <si>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</si>
  <si>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</si>
  <si>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</si>
  <si>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</si>
  <si>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</si>
  <si>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</si>
  <si>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</si>
  <si>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</si>
  <si>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</si>
  <si>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</si>
  <si>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</si>
  <si>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</si>
  <si>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</si>
  <si>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</si>
  <si>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</si>
  <si>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</si>
  <si>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</si>
  <si>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</si>
  <si>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</si>
  <si>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</si>
  <si>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</si>
  <si>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</si>
  <si>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</si>
  <si>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</si>
  <si>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</si>
  <si>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</si>
  <si>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</si>
  <si>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</si>
  <si>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</si>
  <si>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</si>
  <si>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</si>
  <si>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</si>
  <si>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</si>
  <si>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</si>
  <si>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</si>
  <si>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</si>
  <si>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</si>
  <si>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</si>
  <si>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</si>
  <si>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</si>
  <si>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</si>
  <si>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</si>
  <si>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</si>
  <si>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</si>
  <si>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</si>
  <si>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</si>
  <si>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</si>
  <si>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</si>
  <si>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</si>
  <si>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</si>
  <si>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</si>
  <si>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</si>
  <si>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</si>
  <si>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</si>
  <si>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</si>
  <si>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</si>
  <si>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</si>
  <si>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</si>
  <si>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</si>
  <si>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</si>
  <si>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</si>
  <si>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</si>
  <si>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</si>
  <si>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</si>
  <si>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</si>
  <si>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</si>
  <si>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</si>
  <si>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</si>
  <si>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</si>
  <si>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</si>
  <si>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</si>
  <si>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</si>
  <si>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</si>
  <si>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</si>
  <si>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</si>
  <si>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</si>
  <si>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</si>
  <si>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</si>
  <si>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</si>
  <si>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</si>
  <si>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</si>
  <si>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</si>
  <si>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</si>
  <si>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</si>
  <si>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</si>
  <si>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</si>
  <si>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</si>
  <si>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</si>
  <si>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</si>
  <si>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</si>
  <si>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</si>
  <si>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</si>
  <si>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</si>
  <si>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</si>
  <si>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</si>
  <si>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</si>
  <si>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</si>
  <si>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</si>
  <si>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</si>
  <si>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</si>
  <si>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</si>
  <si>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</si>
  <si>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</si>
  <si>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</si>
  <si>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</si>
  <si>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</si>
  <si>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</si>
  <si>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</si>
  <si>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</si>
  <si>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</si>
  <si>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</si>
  <si>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</si>
  <si>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</si>
  <si>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</si>
  <si>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</si>
  <si>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</si>
  <si>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</si>
  <si>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</si>
  <si>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</si>
  <si>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</si>
  <si>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</si>
  <si>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</si>
  <si>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</si>
  <si>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</si>
  <si>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</si>
  <si>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</si>
  <si>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</si>
  <si>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</si>
  <si>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</si>
  <si>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</si>
  <si>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</si>
  <si>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</si>
  <si>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</si>
  <si>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</si>
  <si>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</si>
  <si>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</si>
  <si>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</si>
  <si>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</si>
  <si>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</si>
  <si>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</si>
  <si>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</si>
  <si>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</si>
  <si>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</si>
  <si>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</si>
  <si>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</si>
  <si>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</si>
  <si>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</si>
  <si>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</si>
  <si>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</si>
  <si>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</si>
  <si>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</si>
  <si>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</si>
  <si>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</si>
  <si>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</si>
  <si>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</si>
  <si>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</si>
  <si>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</si>
  <si>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</si>
  <si>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</si>
  <si>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</si>
  <si>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</si>
  <si>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</si>
  <si>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</si>
  <si>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</si>
  <si>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</si>
  <si>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</si>
  <si>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</si>
  <si>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</si>
  <si>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</si>
  <si>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</si>
  <si>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</si>
  <si>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</si>
  <si>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</si>
  <si>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</si>
  <si>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</si>
  <si>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</si>
  <si>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</si>
  <si>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</si>
  <si>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</si>
  <si>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</si>
  <si>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</si>
  <si>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</si>
  <si>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</si>
  <si>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</si>
  <si>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</si>
  <si>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</si>
  <si>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</si>
  <si>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</si>
  <si>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</si>
  <si>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</si>
  <si>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</si>
  <si>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</si>
  <si>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</si>
  <si>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</si>
  <si>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</si>
  <si>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</si>
  <si>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</si>
  <si>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</si>
  <si>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</si>
  <si>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</si>
  <si>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</si>
  <si>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</si>
  <si>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</si>
  <si>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</si>
  <si>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</si>
  <si>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</si>
  <si>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</si>
  <si>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</si>
  <si>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</si>
  <si>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</si>
  <si>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</si>
  <si>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</si>
  <si>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</si>
  <si>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</si>
  <si>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</si>
  <si>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</si>
  <si>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</si>
  <si>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</si>
  <si>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</si>
  <si>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</si>
  <si>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</si>
  <si>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</si>
  <si>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</si>
  <si>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</si>
  <si>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</si>
  <si>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</si>
  <si>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</si>
  <si>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</si>
  <si>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</si>
  <si>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</si>
  <si>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</si>
  <si>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</si>
  <si>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</si>
  <si>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</si>
  <si>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</si>
  <si>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</si>
  <si>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</si>
  <si>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</si>
  <si>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</si>
  <si>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</si>
  <si>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</si>
  <si>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</si>
  <si>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</si>
  <si>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</si>
  <si>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</si>
  <si>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</si>
  <si>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</si>
  <si>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</si>
  <si>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</si>
  <si>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</si>
  <si>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</si>
  <si>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</si>
  <si>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</si>
  <si>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</si>
  <si>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</si>
  <si>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</si>
  <si>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</si>
  <si>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</si>
  <si>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</si>
  <si>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</si>
  <si>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</si>
  <si>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</si>
  <si>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</si>
  <si>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</si>
  <si>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</si>
  <si>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</si>
  <si>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</si>
  <si>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</si>
  <si>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</si>
  <si>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</si>
  <si>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</si>
  <si>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</si>
  <si>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</si>
  <si>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</si>
  <si>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</si>
  <si>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</si>
  <si>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</si>
  <si>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</si>
  <si>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</si>
  <si>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</si>
  <si>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</si>
  <si>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</si>
  <si>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</si>
  <si>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</si>
  <si>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</si>
  <si>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</si>
  <si>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</si>
  <si>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</si>
  <si>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</si>
  <si>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</si>
  <si>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</si>
  <si>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</si>
  <si>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</si>
  <si>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</si>
  <si>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</si>
  <si>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</si>
  <si>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</si>
  <si>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</si>
  <si>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</si>
  <si>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</si>
  <si>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</si>
  <si>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</si>
  <si>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</si>
  <si>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</si>
  <si>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</si>
  <si>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</si>
  <si>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</si>
  <si>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</si>
  <si>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</si>
  <si>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</si>
  <si>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</si>
  <si>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</si>
  <si>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</si>
  <si>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</si>
  <si>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</si>
  <si>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</si>
  <si>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</si>
  <si>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</si>
  <si>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</si>
  <si>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</si>
  <si>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</si>
  <si>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</si>
  <si>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</si>
  <si>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</si>
  <si>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</si>
  <si>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</si>
  <si>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</si>
  <si>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</si>
  <si>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</si>
  <si>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</si>
  <si>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</si>
  <si>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</si>
  <si>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</si>
  <si>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</si>
  <si>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</si>
  <si>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</si>
  <si>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</si>
  <si>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</si>
  <si>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</si>
  <si>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</si>
  <si>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</si>
  <si>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</si>
  <si>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</si>
  <si>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</si>
  <si>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</si>
  <si>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</si>
  <si>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</si>
  <si>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</si>
  <si>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</si>
  <si>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</si>
  <si>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</si>
  <si>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</si>
  <si>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</si>
  <si>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</si>
  <si>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</si>
  <si>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</si>
  <si>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</si>
  <si>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</si>
  <si>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</si>
  <si>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</si>
  <si>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</si>
  <si>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</si>
  <si>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</si>
  <si>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</si>
  <si>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</si>
  <si>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</si>
  <si>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</si>
  <si>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</si>
  <si>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</si>
  <si>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</si>
  <si>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</si>
  <si>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</si>
  <si>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</si>
  <si>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</si>
  <si>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</si>
  <si>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</si>
  <si>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</si>
  <si>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</si>
  <si>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</si>
  <si>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</si>
  <si>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</si>
  <si>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</si>
  <si>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</si>
  <si>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</si>
  <si>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</si>
  <si>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</si>
  <si>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</si>
  <si>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</si>
  <si>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</si>
  <si>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</si>
  <si>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</si>
  <si>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</si>
  <si>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</si>
  <si>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</si>
  <si>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</si>
  <si>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</si>
  <si>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</si>
  <si>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</si>
  <si>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</si>
  <si>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</si>
  <si>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</si>
  <si>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</si>
  <si>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</si>
  <si>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</si>
  <si>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</si>
  <si>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</si>
  <si>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</si>
  <si>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</si>
  <si>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</si>
  <si>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</si>
  <si>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</si>
  <si>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</si>
  <si>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</si>
  <si>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</si>
  <si>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</si>
  <si>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</si>
  <si>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</si>
  <si>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</si>
  <si>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</si>
  <si>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</si>
  <si>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</si>
  <si>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</si>
  <si>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</si>
  <si>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</si>
  <si>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</si>
  <si>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</si>
  <si>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</si>
  <si>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</si>
  <si>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</si>
  <si>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</si>
  <si>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</si>
  <si>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</si>
  <si>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</si>
  <si>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</si>
  <si>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</si>
  <si>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</si>
  <si>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</si>
  <si>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</si>
  <si>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</si>
  <si>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</si>
  <si>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</si>
  <si>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</si>
  <si>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</si>
  <si>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</si>
  <si>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</si>
  <si>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</si>
  <si>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</si>
  <si>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</si>
  <si>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</si>
  <si>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</si>
  <si>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</si>
  <si>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</si>
  <si>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</si>
  <si>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</si>
  <si>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</si>
  <si>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</si>
  <si>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</si>
  <si>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</si>
  <si>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</si>
  <si>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</si>
  <si>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</si>
  <si>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</si>
  <si>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</si>
  <si>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</si>
  <si>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</si>
  <si>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</si>
  <si>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</si>
  <si>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</si>
  <si>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</si>
  <si>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</si>
  <si>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</si>
  <si>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</si>
  <si>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</si>
  <si>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</si>
  <si>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</si>
  <si>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</si>
  <si>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</si>
  <si>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</si>
  <si>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</si>
  <si>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</si>
  <si>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</si>
  <si>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</si>
  <si>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</si>
  <si>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</si>
  <si>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</si>
  <si>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</si>
  <si>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</si>
  <si>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</si>
  <si>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</si>
  <si>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</si>
  <si>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</si>
  <si>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</si>
  <si>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</si>
  <si>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</si>
  <si>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</si>
  <si>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</si>
  <si>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</si>
  <si>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</si>
  <si>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</si>
  <si>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</si>
  <si>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</si>
  <si>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</si>
  <si>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</si>
  <si>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</si>
  <si>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</si>
  <si>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</si>
  <si>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</si>
  <si>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</si>
  <si>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</si>
  <si>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</si>
  <si>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</si>
  <si>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</si>
  <si>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</si>
  <si>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</si>
  <si>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</si>
  <si>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</si>
  <si>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</si>
  <si>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</si>
  <si>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</si>
  <si>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</si>
  <si>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</si>
  <si>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</si>
  <si>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</si>
  <si>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</si>
  <si>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</si>
  <si>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</si>
  <si>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</si>
  <si>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</si>
  <si>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</si>
  <si>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</si>
  <si>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</si>
  <si>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</si>
  <si>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</si>
  <si>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</si>
  <si>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</si>
  <si>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</si>
  <si>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</si>
  <si>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</si>
  <si>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</si>
  <si>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</si>
  <si>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</si>
  <si>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</si>
  <si>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</si>
  <si>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</si>
  <si>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</si>
  <si>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</si>
  <si>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</si>
  <si>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</si>
  <si>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</si>
  <si>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</si>
  <si>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</si>
  <si>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</si>
  <si>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</si>
  <si>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</si>
  <si>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</si>
  <si>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</si>
  <si>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</si>
  <si>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</si>
  <si>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</si>
  <si>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</si>
  <si>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</si>
  <si>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</si>
  <si>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</si>
  <si>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</si>
  <si>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</si>
  <si>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</si>
  <si>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</si>
  <si>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</si>
  <si>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</si>
  <si>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</si>
  <si>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</si>
  <si>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</si>
  <si>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</si>
  <si>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</si>
  <si>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</si>
  <si>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</si>
  <si>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</si>
  <si>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</si>
  <si>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</si>
  <si>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</si>
  <si>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</si>
  <si>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</si>
  <si>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</si>
  <si>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</si>
  <si>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</si>
  <si>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</si>
  <si>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</si>
  <si>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</si>
  <si>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</si>
  <si>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</si>
  <si>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</si>
  <si>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</si>
  <si>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</si>
  <si>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</si>
  <si>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</si>
  <si>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</si>
  <si>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</si>
  <si>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</si>
  <si>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</si>
  <si>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</si>
  <si>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</si>
  <si>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</si>
  <si>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</si>
  <si>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</si>
  <si>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</si>
  <si>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</si>
  <si>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</si>
  <si>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</si>
  <si>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</si>
  <si>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</si>
  <si>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</si>
  <si>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</si>
  <si>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</si>
  <si>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</si>
  <si>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</si>
  <si>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</si>
  <si>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</si>
  <si>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</si>
  <si>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</si>
  <si>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</si>
  <si>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</si>
  <si>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</si>
  <si>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</si>
  <si>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</si>
  <si>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</si>
  <si>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</si>
  <si>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</si>
  <si>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</si>
  <si>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</si>
  <si>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</si>
  <si>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</si>
  <si>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</si>
  <si>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</si>
  <si>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</si>
  <si>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</si>
  <si>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</si>
  <si>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</si>
  <si>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</si>
  <si>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</si>
  <si>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</si>
  <si>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</si>
  <si>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</si>
  <si>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</si>
  <si>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</si>
  <si>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</si>
  <si>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</si>
  <si>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</si>
  <si>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</si>
  <si>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</si>
  <si>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</si>
  <si>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</si>
  <si>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</si>
  <si>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</si>
  <si>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</si>
  <si>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</si>
  <si>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</si>
  <si>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</si>
  <si>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</si>
  <si>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</si>
  <si>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</si>
  <si>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</si>
  <si>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</si>
  <si>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</si>
  <si>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</si>
  <si>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</si>
  <si>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</si>
  <si>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</si>
  <si>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</si>
  <si>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</si>
  <si>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</si>
  <si>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</si>
  <si>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</si>
  <si>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</si>
  <si>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</si>
  <si>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</si>
  <si>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</si>
  <si>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</si>
  <si>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</si>
  <si>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</si>
  <si>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</si>
  <si>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</si>
  <si>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</si>
  <si>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</si>
  <si>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</si>
  <si>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</si>
  <si>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</si>
  <si>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</si>
  <si>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</si>
  <si>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</si>
  <si>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</si>
  <si>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</si>
  <si>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</si>
  <si>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</si>
  <si>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</si>
  <si>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</si>
  <si>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</si>
  <si>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</si>
  <si>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</si>
  <si>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</si>
  <si>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</si>
  <si>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</si>
  <si>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</si>
  <si>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</si>
  <si>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</si>
  <si>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</si>
  <si>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</si>
  <si>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</si>
  <si>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</si>
  <si>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</si>
  <si>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</si>
  <si>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</si>
  <si>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</si>
  <si>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</si>
  <si>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</si>
  <si>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</si>
  <si>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</si>
  <si>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</si>
  <si>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</si>
  <si>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</si>
  <si>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</si>
  <si>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</si>
  <si>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</si>
  <si>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</si>
  <si>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</si>
  <si>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</si>
  <si>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</si>
  <si>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</si>
  <si>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</si>
  <si>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</si>
  <si>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</si>
  <si>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</si>
  <si>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</si>
  <si>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</si>
  <si>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</si>
  <si>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</si>
  <si>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</si>
  <si>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</si>
  <si>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</si>
  <si>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</si>
  <si>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</si>
  <si>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</si>
  <si>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</si>
  <si>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</si>
  <si>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</si>
  <si>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</si>
  <si>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</si>
  <si>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</si>
  <si>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</si>
  <si>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</si>
  <si>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</si>
  <si>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</si>
  <si>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</si>
  <si>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</si>
  <si>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</si>
  <si>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</si>
  <si>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</si>
  <si>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</si>
  <si>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</si>
  <si>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</si>
  <si>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</si>
  <si>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</si>
  <si>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</si>
  <si>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</si>
  <si>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</si>
  <si>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</si>
  <si>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</si>
  <si>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</si>
  <si>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</si>
  <si>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</si>
  <si>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</si>
  <si>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</si>
  <si>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</si>
  <si>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</si>
  <si>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</si>
  <si>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</si>
  <si>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</si>
  <si>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</si>
  <si>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</si>
  <si>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</si>
  <si>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</si>
  <si>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</si>
  <si>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</si>
  <si>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</si>
  <si>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</si>
  <si>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</si>
  <si>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</si>
  <si>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</si>
  <si>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</si>
  <si>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</si>
  <si>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</si>
  <si>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</si>
  <si>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</si>
  <si>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</si>
  <si>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</si>
  <si>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</si>
  <si>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</si>
  <si>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</si>
  <si>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</si>
  <si>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</si>
  <si>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</si>
  <si>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</si>
  <si>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</si>
  <si>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</si>
  <si>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</si>
  <si>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</si>
  <si>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</si>
  <si>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</si>
  <si>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</si>
  <si>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</si>
  <si>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</si>
  <si>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</si>
  <si>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</si>
  <si>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</si>
  <si>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</si>
  <si>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</si>
  <si>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</si>
  <si>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</si>
  <si>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</si>
  <si>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</si>
  <si>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</si>
  <si>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</si>
  <si>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</si>
  <si>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</si>
  <si>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</si>
  <si>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</si>
  <si>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</si>
  <si>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</si>
  <si>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</si>
  <si>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</si>
  <si>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</si>
  <si>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</si>
  <si>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</si>
  <si>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</si>
  <si>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</si>
  <si>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</si>
  <si>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</si>
  <si>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</si>
  <si>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</si>
  <si>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</si>
  <si>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</si>
  <si>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</si>
  <si>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</si>
  <si>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</si>
  <si>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</si>
  <si>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</si>
  <si>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</si>
  <si>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</si>
  <si>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</si>
  <si>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</si>
  <si>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</si>
  <si>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</si>
  <si>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</si>
  <si>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</si>
  <si>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</si>
  <si>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</si>
  <si>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</si>
  <si>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</si>
  <si>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</si>
  <si>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</si>
  <si>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</si>
  <si>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</si>
  <si>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</si>
  <si>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</si>
  <si>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</si>
  <si>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</si>
  <si>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</si>
  <si>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</si>
  <si>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</si>
  <si>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</si>
  <si>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</si>
  <si>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</si>
  <si>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</si>
  <si>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</si>
  <si>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</si>
  <si>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</si>
  <si>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</si>
  <si>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</si>
  <si>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</si>
  <si>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</si>
  <si>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</si>
  <si>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</si>
  <si>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</si>
  <si>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</si>
  <si>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</si>
  <si>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</si>
  <si>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</si>
  <si>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</si>
  <si>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</si>
  <si>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</si>
  <si>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</si>
  <si>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</si>
  <si>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</si>
  <si>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</si>
  <si>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</si>
  <si>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</si>
  <si>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</si>
  <si>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</si>
  <si>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</si>
  <si>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</si>
  <si>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</si>
  <si>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</si>
  <si>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</si>
  <si>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</si>
  <si>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</si>
  <si>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</si>
  <si>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</si>
  <si>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</si>
  <si>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</si>
  <si>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</si>
  <si>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</si>
  <si>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</si>
  <si>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</si>
  <si>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</si>
  <si>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</si>
  <si>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</si>
  <si>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</si>
  <si>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</si>
  <si>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</si>
  <si>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</si>
  <si>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</si>
  <si>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</si>
  <si>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</si>
  <si>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</si>
  <si>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</si>
  <si>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</si>
  <si>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</si>
  <si>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</si>
  <si>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</si>
  <si>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</si>
  <si>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</si>
  <si>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</si>
  <si>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</si>
  <si>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</si>
  <si>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</si>
  <si>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</si>
  <si>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</si>
  <si>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</si>
  <si>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</si>
  <si>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</si>
  <si>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</si>
  <si>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</si>
  <si>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</si>
  <si>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</si>
  <si>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</si>
  <si>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</si>
  <si>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</si>
  <si>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</si>
  <si>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</si>
  <si>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</si>
  <si>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</si>
  <si>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</si>
  <si>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</si>
  <si>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</si>
  <si>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</si>
  <si>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</si>
  <si>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</si>
  <si>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</si>
  <si>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</si>
  <si>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</si>
  <si>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</si>
  <si>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</si>
  <si>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</si>
  <si>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</si>
  <si>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</si>
  <si>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</si>
  <si>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</si>
  <si>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</si>
  <si>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</si>
  <si>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</si>
  <si>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</si>
  <si>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</si>
  <si>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</si>
  <si>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</si>
  <si>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</si>
  <si>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</si>
  <si>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</si>
  <si>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</si>
  <si>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</si>
  <si>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</si>
  <si>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</si>
  <si>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</si>
  <si>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</si>
  <si>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</si>
  <si>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</si>
  <si>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</si>
  <si>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</si>
  <si>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</si>
  <si>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</si>
  <si>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</si>
  <si>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</si>
  <si>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</si>
  <si>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</si>
  <si>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</si>
  <si>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</si>
  <si>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</si>
  <si>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</si>
  <si>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</si>
  <si>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</si>
  <si>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</si>
  <si>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</si>
  <si>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</si>
  <si>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</si>
  <si>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</si>
  <si>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</si>
  <si>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</si>
  <si>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</si>
  <si>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</si>
  <si>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</si>
  <si>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</si>
  <si>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</si>
  <si>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</si>
  <si>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</si>
  <si>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</si>
  <si>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</si>
  <si>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</si>
  <si>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</si>
  <si>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</si>
  <si>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</si>
  <si>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</si>
  <si>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</si>
  <si>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</si>
  <si>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</si>
  <si>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</si>
  <si>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</si>
  <si>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</si>
  <si>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</si>
  <si>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</si>
  <si>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</si>
  <si>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</si>
  <si>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</si>
  <si>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</si>
  <si>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</si>
  <si>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</si>
  <si>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</si>
  <si>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</si>
  <si>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</si>
  <si>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</si>
  <si>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</si>
  <si>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</si>
  <si>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</si>
  <si>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</si>
  <si>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</si>
  <si>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</si>
  <si>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</si>
  <si>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</si>
  <si>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</si>
  <si>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</si>
  <si>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</si>
  <si>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</si>
  <si>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</si>
  <si>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</si>
  <si>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</si>
  <si>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</si>
  <si>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</si>
  <si>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</si>
  <si>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</si>
  <si>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</si>
  <si>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</si>
  <si>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</si>
  <si>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</si>
  <si>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</si>
  <si>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</si>
  <si>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</si>
  <si>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</si>
  <si>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</si>
  <si>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</si>
  <si>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</si>
  <si>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</si>
  <si>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</si>
  <si>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</si>
  <si>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</si>
  <si>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</si>
  <si>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</si>
  <si>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</si>
  <si>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</si>
  <si>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</si>
  <si>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</si>
  <si>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</si>
  <si>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</si>
  <si>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</si>
  <si>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</si>
  <si>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</si>
  <si>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</si>
  <si>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</si>
  <si>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</si>
  <si>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</si>
  <si>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</si>
  <si>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</si>
  <si>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</si>
  <si>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</si>
  <si>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</si>
  <si>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</si>
  <si>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</si>
  <si>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</si>
  <si>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</si>
  <si>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</si>
  <si>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</si>
  <si>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</si>
  <si>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</si>
  <si>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</si>
  <si>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</si>
  <si>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</si>
  <si>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</si>
  <si>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</si>
  <si>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</si>
  <si>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</si>
  <si>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</si>
  <si>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</si>
  <si>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</si>
  <si>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</si>
  <si>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</si>
  <si>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</si>
  <si>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</si>
  <si>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</si>
  <si>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</si>
  <si>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</si>
  <si>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</si>
  <si>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</si>
  <si>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</si>
  <si>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</si>
  <si>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</si>
  <si>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</si>
  <si>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</si>
  <si>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</si>
  <si>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</si>
  <si>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</si>
  <si>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</si>
  <si>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</si>
  <si>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</si>
  <si>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</si>
  <si>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</si>
  <si>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</si>
  <si>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</si>
  <si>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</si>
  <si>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</si>
  <si>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</si>
  <si>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</si>
  <si>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</si>
  <si>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</si>
  <si>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</si>
  <si>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</si>
  <si>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</si>
  <si>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</si>
  <si>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</si>
  <si>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</si>
  <si>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</si>
  <si>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</si>
  <si>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</si>
  <si>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</si>
  <si>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</si>
  <si>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</si>
  <si>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</si>
  <si>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</si>
  <si>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</si>
  <si>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</si>
  <si>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</si>
  <si>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</si>
  <si>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</si>
  <si>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</si>
  <si>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</si>
  <si>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</si>
  <si>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</si>
  <si>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</si>
  <si>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</si>
  <si>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</si>
  <si>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</si>
  <si>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</si>
  <si>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</si>
  <si>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</si>
  <si>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</si>
  <si>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</si>
  <si>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</si>
  <si>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</si>
  <si>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</si>
  <si>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</si>
  <si>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</si>
  <si>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</si>
  <si>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</si>
  <si>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</si>
  <si>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</si>
  <si>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</si>
  <si>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</si>
  <si>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</si>
  <si>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</si>
  <si>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</si>
  <si>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</si>
  <si>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</si>
  <si>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</si>
  <si>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</si>
  <si>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</si>
  <si>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</si>
  <si>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</si>
  <si>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</si>
  <si>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</si>
  <si>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</si>
  <si>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</si>
  <si>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</si>
  <si>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</si>
  <si>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</si>
  <si>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</si>
  <si>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</si>
  <si>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</si>
  <si>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</si>
  <si>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</si>
  <si>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</si>
  <si>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</si>
  <si>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</si>
  <si>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</si>
  <si>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</si>
  <si>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</si>
  <si>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</si>
  <si>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</si>
  <si>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</si>
  <si>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</si>
  <si>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</si>
  <si>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</si>
  <si>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</si>
  <si>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</si>
  <si>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</si>
  <si>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</si>
  <si>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</si>
  <si>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</si>
  <si>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</si>
  <si>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</si>
  <si>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</si>
  <si>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</si>
  <si>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</si>
  <si>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</si>
  <si>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</si>
  <si>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</si>
  <si>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</si>
  <si>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</si>
  <si>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</si>
  <si>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</si>
  <si>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</si>
  <si>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</si>
  <si>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</si>
  <si>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</si>
  <si>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</si>
  <si>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</si>
  <si>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</si>
  <si>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</si>
  <si>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</si>
  <si>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</si>
  <si>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</si>
  <si>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</si>
  <si>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</si>
  <si>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</si>
  <si>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</si>
  <si>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</si>
  <si>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</si>
  <si>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</si>
  <si>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</si>
  <si>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</si>
  <si>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</si>
  <si>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</si>
  <si>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</si>
  <si>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</si>
  <si>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</si>
  <si>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</si>
  <si>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</si>
  <si>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</si>
  <si>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</si>
  <si>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</si>
  <si>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</si>
  <si>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</si>
  <si>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</si>
  <si>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</si>
  <si>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</si>
  <si>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</si>
  <si>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</si>
  <si>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</si>
  <si>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</si>
  <si>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</si>
  <si>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</si>
  <si>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</si>
  <si>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</si>
  <si>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</si>
  <si>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</si>
  <si>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</si>
  <si>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</si>
  <si>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</si>
  <si>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</si>
  <si>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</si>
  <si>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</si>
  <si>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</si>
  <si>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</si>
  <si>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</si>
  <si>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</si>
  <si>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</si>
  <si>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</si>
  <si>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</si>
  <si>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</si>
  <si>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</si>
  <si>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</si>
  <si>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</si>
  <si>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</si>
  <si>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</si>
  <si>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</si>
  <si>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</si>
  <si>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</si>
  <si>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</si>
  <si>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</si>
  <si>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</si>
  <si>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</si>
  <si>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</si>
  <si>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</si>
  <si>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</si>
  <si>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</si>
  <si>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</si>
  <si>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</si>
  <si>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</si>
  <si>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</si>
  <si>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</si>
  <si>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</si>
  <si>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</si>
  <si>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</si>
  <si>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</si>
  <si>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</si>
  <si>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</si>
  <si>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</si>
  <si>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</si>
  <si>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</si>
  <si>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</si>
  <si>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</si>
  <si>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</si>
  <si>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</si>
  <si>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</si>
  <si>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</si>
  <si>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</si>
  <si>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</si>
  <si>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</si>
  <si>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</si>
  <si>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</si>
  <si>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</si>
  <si>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</si>
  <si>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</si>
  <si>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</si>
  <si>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</si>
  <si>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</si>
  <si>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</si>
  <si>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</si>
  <si>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</si>
  <si>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</si>
  <si>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</si>
  <si>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</si>
  <si>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</si>
  <si>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</si>
  <si>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</si>
  <si>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</si>
  <si>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</si>
  <si>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</si>
  <si>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</si>
  <si>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</si>
  <si>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</si>
  <si>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</si>
  <si>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</si>
  <si>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</si>
  <si>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</si>
  <si>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</si>
  <si>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</si>
  <si>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</si>
  <si>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</si>
  <si>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</si>
  <si>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</si>
  <si>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</si>
  <si>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</si>
  <si>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</si>
  <si>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</si>
  <si>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</si>
  <si>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</si>
  <si>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</si>
  <si>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</si>
  <si>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</si>
  <si>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</si>
  <si>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</si>
  <si>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</si>
  <si>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</si>
  <si>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</si>
  <si>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</si>
  <si>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</si>
  <si>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</si>
  <si>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</si>
  <si>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</si>
  <si>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</si>
  <si>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</si>
  <si>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</si>
  <si>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</si>
  <si>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</si>
  <si>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</si>
  <si>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</si>
  <si>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</si>
  <si>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</si>
  <si>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</si>
  <si>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</si>
  <si>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</si>
  <si>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</si>
  <si>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</si>
  <si>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</si>
  <si>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</si>
  <si>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</si>
  <si>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</si>
  <si>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</si>
  <si>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</si>
  <si>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</si>
  <si>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</si>
  <si>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</si>
  <si>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</si>
  <si>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</si>
  <si>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</si>
  <si>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</si>
  <si>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</si>
  <si>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</si>
  <si>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</si>
  <si>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</si>
  <si>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</si>
  <si>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</si>
  <si>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</si>
  <si>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</si>
  <si>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</si>
  <si>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</si>
  <si>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</si>
  <si>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</si>
  <si>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</si>
  <si>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</si>
  <si>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</si>
  <si>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</si>
  <si>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</si>
  <si>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</si>
  <si>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</si>
  <si>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</si>
  <si>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</si>
  <si>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</si>
  <si>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</si>
  <si>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</si>
  <si>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</si>
  <si>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</si>
  <si>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</si>
  <si>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</si>
  <si>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</si>
  <si>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</si>
  <si>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</si>
  <si>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</si>
  <si>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</si>
  <si>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</si>
  <si>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</si>
  <si>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</si>
  <si>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</si>
  <si>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</si>
  <si>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</si>
  <si>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</si>
  <si>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</si>
  <si>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</si>
  <si>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</si>
  <si>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</si>
  <si>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</si>
  <si>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</si>
  <si>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</si>
  <si>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</si>
  <si>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</si>
  <si>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</si>
  <si>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</si>
  <si>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</si>
  <si>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</si>
  <si>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</si>
  <si>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</si>
  <si>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</si>
  <si>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</si>
  <si>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</si>
  <si>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</si>
  <si>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</si>
  <si>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</si>
  <si>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</si>
  <si>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</si>
  <si>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</si>
  <si>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</si>
  <si>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</si>
  <si>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</si>
  <si>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</si>
  <si>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</si>
  <si>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</si>
  <si>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</si>
  <si>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</si>
  <si>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</si>
  <si>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</si>
  <si>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</si>
  <si>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</si>
  <si>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</si>
  <si>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</si>
  <si>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</si>
  <si>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</si>
  <si>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</si>
  <si>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</si>
  <si>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</si>
  <si>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</si>
  <si>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</si>
  <si>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</si>
  <si>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</si>
  <si>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</si>
  <si>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</si>
  <si>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</si>
  <si>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</si>
  <si>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</si>
  <si>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</si>
  <si>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</si>
  <si>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</si>
  <si>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</si>
  <si>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</si>
  <si>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</si>
  <si>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</si>
  <si>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</si>
  <si>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</si>
  <si>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</si>
  <si>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</si>
  <si>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</si>
  <si>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</si>
  <si>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</si>
  <si>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</si>
  <si>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</si>
  <si>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</si>
  <si>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</si>
  <si>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</si>
  <si>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</si>
  <si>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</si>
  <si>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</si>
  <si>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</si>
  <si>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</si>
  <si>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</si>
  <si>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</si>
  <si>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</si>
  <si>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</si>
  <si>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</si>
  <si>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</si>
  <si>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</si>
  <si>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</si>
  <si>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</si>
  <si>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</si>
  <si>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</si>
  <si>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</si>
  <si>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</si>
  <si>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</si>
  <si>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</si>
  <si>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</si>
  <si>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</si>
  <si>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</si>
  <si>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</si>
  <si>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</si>
  <si>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</si>
  <si>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</si>
  <si>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</si>
  <si>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</si>
  <si>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</si>
  <si>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</si>
  <si>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</si>
  <si>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</si>
  <si>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</si>
  <si>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</si>
  <si>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</si>
  <si>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</si>
  <si>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</si>
  <si>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</si>
  <si>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</si>
  <si>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</si>
  <si>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</si>
  <si>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</si>
  <si>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</si>
  <si>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</si>
  <si>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</si>
  <si>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</si>
  <si>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</si>
  <si>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</si>
  <si>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</si>
  <si>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</si>
  <si>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</si>
  <si>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</si>
  <si>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</si>
  <si>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</si>
  <si>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</si>
  <si>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</si>
  <si>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</si>
  <si>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</si>
  <si>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</si>
  <si>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</si>
  <si>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</si>
  <si>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</si>
  <si>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</si>
  <si>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</si>
  <si>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</si>
  <si>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</si>
  <si>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</si>
  <si>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</si>
  <si>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</si>
  <si>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</si>
  <si>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</si>
  <si>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</si>
  <si>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</si>
  <si>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</si>
  <si>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</si>
  <si>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</si>
  <si>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</si>
  <si>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</si>
  <si>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</si>
  <si>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</si>
  <si>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</si>
  <si>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</si>
  <si>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</si>
  <si>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</si>
  <si>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</si>
  <si>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</si>
  <si>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</si>
  <si>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</si>
  <si>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</si>
  <si>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</si>
  <si>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</si>
  <si>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</si>
  <si>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</si>
  <si>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</si>
  <si>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</si>
  <si>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</si>
  <si>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</si>
  <si>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</si>
  <si>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</si>
  <si>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</si>
  <si>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</si>
  <si>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</si>
  <si>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</si>
  <si>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</si>
  <si>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</si>
  <si>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</si>
  <si>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</si>
  <si>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</si>
  <si>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</si>
  <si>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</si>
  <si>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</si>
  <si>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</si>
  <si>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</si>
  <si>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</si>
  <si>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</si>
  <si>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</si>
  <si>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</si>
  <si>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</si>
  <si>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</si>
  <si>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</si>
  <si>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</si>
  <si>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</si>
  <si>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</si>
  <si>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</si>
  <si>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</si>
  <si>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</si>
  <si>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</si>
  <si>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</si>
  <si>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</si>
  <si>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</si>
  <si>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</si>
  <si>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</si>
  <si>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</si>
  <si>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</si>
  <si>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</si>
  <si>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</si>
  <si>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</si>
  <si>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</si>
  <si>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</si>
  <si>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</si>
  <si>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</si>
  <si>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</si>
  <si>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</si>
  <si>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</si>
  <si>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</si>
  <si>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</si>
  <si>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</si>
  <si>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</si>
  <si>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</si>
  <si>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</si>
  <si>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</si>
  <si>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</si>
  <si>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</si>
  <si>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</si>
  <si>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</si>
  <si>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</si>
  <si>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</si>
  <si>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</si>
  <si>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</si>
  <si>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</si>
  <si>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</si>
  <si>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</si>
  <si>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</si>
  <si>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</si>
  <si>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</si>
  <si>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</si>
  <si>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</si>
  <si>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</si>
  <si>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</si>
  <si>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</si>
  <si>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</si>
  <si>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</si>
  <si>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</si>
  <si>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</si>
  <si>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</si>
  <si>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</si>
  <si>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</si>
  <si>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</si>
  <si>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</si>
  <si>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</si>
  <si>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</si>
  <si>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</si>
  <si>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</si>
  <si>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</si>
  <si>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</si>
  <si>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</si>
  <si>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</si>
  <si>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</si>
  <si>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</si>
  <si>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</si>
  <si>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</si>
  <si>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</si>
  <si>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</si>
  <si>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</si>
  <si>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</si>
  <si>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</si>
  <si>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</si>
  <si>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</si>
  <si>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</si>
  <si>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</si>
  <si>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</si>
  <si>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</si>
  <si>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</si>
  <si>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</si>
  <si>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</si>
  <si>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</si>
  <si>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</si>
  <si>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</si>
  <si>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</si>
  <si>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</si>
  <si>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</si>
  <si>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</si>
  <si>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</si>
  <si>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</si>
  <si>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</si>
  <si>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</si>
  <si>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</si>
  <si>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</si>
  <si>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</si>
  <si>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</si>
  <si>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</si>
  <si>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</si>
  <si>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</si>
  <si>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</si>
  <si>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</si>
  <si>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</si>
  <si>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</si>
  <si>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</si>
  <si>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</si>
  <si>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</si>
  <si>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</si>
  <si>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</si>
  <si>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</si>
  <si>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</si>
  <si>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</si>
  <si>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</si>
  <si>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</si>
  <si>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</si>
  <si>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</si>
  <si>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</si>
  <si>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</si>
  <si>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</si>
  <si>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</si>
  <si>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</si>
  <si>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</si>
  <si>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</si>
  <si>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</si>
  <si>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</si>
  <si>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</si>
  <si>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</si>
  <si>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</si>
  <si>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</si>
  <si>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</si>
  <si>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</si>
  <si>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</si>
  <si>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</si>
  <si>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</si>
  <si>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</si>
  <si>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</si>
  <si>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</si>
  <si>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</si>
  <si>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</si>
  <si>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</si>
  <si>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</si>
  <si>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</si>
  <si>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</si>
  <si>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</si>
  <si>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</si>
  <si>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</si>
  <si>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</si>
  <si>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</si>
  <si>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</si>
  <si>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</si>
  <si>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</si>
  <si>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</si>
  <si>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</si>
  <si>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</si>
  <si>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</si>
  <si>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</si>
  <si>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</si>
  <si>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</si>
  <si>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</si>
  <si>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</si>
  <si>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</si>
  <si>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</si>
  <si>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</si>
  <si>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</si>
  <si>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</si>
  <si>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</si>
  <si>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</si>
  <si>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</si>
  <si>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</si>
  <si>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</si>
  <si>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</si>
  <si>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</si>
  <si>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</si>
  <si>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</si>
  <si>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</si>
  <si>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</si>
  <si>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</si>
  <si>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</si>
  <si>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</si>
  <si>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</si>
  <si>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</si>
  <si>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</si>
  <si>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</si>
  <si>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</si>
  <si>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</si>
  <si>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</si>
  <si>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</si>
  <si>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</si>
  <si>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</si>
  <si>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</si>
  <si>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</si>
  <si>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</si>
  <si>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</si>
  <si>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</si>
  <si>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</si>
  <si>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</si>
  <si>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</si>
  <si>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</si>
  <si>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</si>
  <si>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</si>
  <si>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</si>
  <si>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</si>
  <si>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</si>
  <si>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</si>
  <si>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</si>
  <si>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</si>
  <si>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</si>
  <si>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</si>
  <si>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</si>
  <si>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</si>
  <si>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</si>
  <si>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</si>
  <si>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</si>
  <si>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</si>
  <si>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</si>
  <si>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</si>
  <si>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</si>
  <si>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</si>
  <si>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</si>
  <si>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</si>
  <si>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</si>
  <si>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</si>
  <si>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</si>
  <si>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</si>
  <si>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</si>
  <si>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</si>
  <si>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</si>
  <si>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</si>
  <si>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</si>
  <si>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</si>
  <si>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</si>
  <si>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</si>
  <si>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</si>
  <si>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</si>
  <si>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</si>
  <si>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</si>
  <si>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</si>
  <si>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</si>
  <si>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</si>
  <si>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</si>
  <si>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</si>
  <si>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</si>
  <si>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</si>
  <si>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</si>
  <si>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</si>
  <si>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</si>
  <si>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</si>
  <si>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</si>
  <si>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</si>
  <si>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</si>
  <si>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</si>
  <si>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</si>
  <si>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</si>
  <si>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</si>
  <si>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</si>
  <si>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</si>
  <si>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</si>
  <si>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</si>
  <si>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</si>
  <si>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</si>
  <si>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</si>
  <si>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</si>
  <si>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</si>
  <si>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</si>
  <si>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</si>
  <si>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</si>
  <si>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</si>
  <si>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</si>
  <si>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</si>
  <si>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</si>
  <si>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</si>
  <si>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</si>
  <si>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</si>
  <si>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</si>
  <si>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</si>
  <si>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</si>
  <si>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</si>
  <si>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</si>
  <si>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</si>
  <si>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</si>
  <si>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</si>
  <si>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</si>
  <si>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</si>
  <si>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</si>
  <si>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</si>
  <si>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</si>
  <si>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</si>
  <si>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</si>
  <si>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</si>
  <si>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</si>
  <si>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</si>
  <si>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</si>
  <si>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</si>
  <si>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</si>
  <si>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</si>
  <si>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</si>
  <si>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</si>
  <si>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</si>
  <si>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</si>
  <si>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</si>
  <si>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</si>
  <si>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</si>
  <si>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</si>
  <si>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</si>
  <si>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</si>
  <si>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</si>
  <si>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</si>
  <si>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</si>
  <si>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</si>
  <si>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</si>
  <si>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</si>
  <si>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</si>
  <si>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</si>
  <si>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</si>
  <si>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</si>
  <si>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</si>
  <si>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</si>
  <si>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</si>
  <si>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</si>
  <si>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</si>
  <si>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</si>
  <si>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</si>
  <si>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</si>
  <si>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</si>
  <si>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</si>
  <si>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</si>
  <si>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</si>
  <si>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</si>
  <si>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</si>
  <si>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</si>
  <si>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</si>
  <si>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</si>
  <si>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</si>
  <si>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</si>
  <si>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</si>
  <si>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</si>
  <si>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</si>
  <si>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</si>
  <si>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</si>
  <si>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</si>
  <si>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</si>
  <si>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</si>
  <si>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</si>
  <si>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</si>
  <si>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</si>
  <si>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</si>
  <si>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</si>
  <si>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</si>
  <si>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</si>
  <si>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</si>
  <si>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</si>
  <si>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</si>
  <si>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</si>
  <si>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</si>
  <si>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</si>
  <si>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</si>
  <si>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</si>
  <si>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</si>
  <si>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</si>
  <si>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</si>
  <si>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</si>
  <si>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</si>
  <si>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</si>
  <si>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</si>
  <si>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</si>
  <si>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</si>
  <si>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</si>
  <si>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</si>
  <si>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</si>
  <si>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</si>
  <si>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</si>
  <si>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</si>
  <si>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</si>
  <si>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</si>
  <si>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</si>
  <si>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</si>
  <si>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</si>
  <si>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</si>
  <si>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</si>
  <si>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</si>
  <si>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</si>
  <si>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</si>
  <si>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</si>
  <si>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</si>
  <si>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</si>
  <si>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</si>
  <si>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</si>
  <si>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</si>
  <si>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</si>
  <si>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</si>
  <si>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</si>
  <si>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</si>
  <si>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</si>
  <si>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</si>
  <si>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</si>
  <si>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</si>
  <si>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</si>
  <si>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</si>
  <si>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</si>
  <si>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</si>
  <si>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</si>
  <si>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</si>
  <si>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</si>
  <si>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</si>
  <si>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</si>
  <si>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</si>
  <si>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</si>
  <si>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</si>
  <si>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</si>
  <si>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</si>
  <si>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</si>
  <si>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</si>
  <si>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</si>
  <si>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</si>
  <si>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</si>
  <si>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</si>
  <si>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</si>
  <si>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</si>
  <si>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</si>
  <si>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</si>
  <si>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</si>
  <si>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</si>
  <si>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</si>
  <si>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</si>
  <si>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</si>
  <si>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</si>
  <si>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</si>
  <si>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</si>
  <si>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</si>
  <si>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</si>
  <si>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</si>
  <si>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</si>
  <si>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</si>
  <si>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</si>
  <si>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</si>
  <si>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</si>
  <si>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</si>
  <si>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</si>
  <si>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</si>
  <si>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</si>
  <si>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</si>
  <si>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</si>
  <si>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</si>
  <si>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</si>
  <si>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</si>
  <si>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</si>
  <si>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</si>
  <si>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</si>
  <si>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</si>
  <si>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</si>
  <si>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</si>
  <si>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</si>
  <si>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</si>
  <si>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</si>
  <si>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</si>
  <si>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</si>
  <si>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</si>
  <si>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</si>
  <si>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</si>
  <si>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</si>
  <si>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</si>
  <si>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</si>
  <si>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</si>
  <si>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</si>
  <si>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</si>
  <si>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</si>
  <si>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</si>
  <si>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</si>
  <si>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</si>
  <si>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</si>
  <si>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</si>
  <si>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</si>
  <si>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</si>
  <si>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</si>
  <si>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</si>
  <si>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</si>
  <si>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</si>
  <si>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</si>
  <si>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</si>
  <si>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</si>
  <si>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</si>
  <si>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</si>
  <si>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</si>
  <si>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</si>
  <si>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</si>
  <si>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</si>
  <si>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</si>
  <si>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</si>
  <si>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</si>
  <si>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</si>
  <si>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</si>
  <si>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</si>
  <si>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</si>
  <si>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</si>
  <si>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</si>
  <si>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</si>
  <si>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</si>
  <si>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</si>
  <si>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</si>
  <si>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</si>
  <si>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</si>
  <si>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</si>
  <si>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</si>
  <si>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</si>
  <si>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</si>
  <si>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</si>
  <si>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</si>
  <si>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</si>
  <si>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</si>
  <si>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</si>
  <si>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</si>
  <si>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</si>
  <si>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</si>
  <si>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</si>
  <si>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</si>
  <si>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</si>
  <si>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</si>
  <si>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</si>
  <si>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</si>
  <si>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</si>
  <si>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</si>
  <si>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</si>
  <si>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</si>
  <si>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</si>
  <si>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</si>
  <si>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</si>
  <si>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</si>
  <si>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</si>
  <si>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</si>
  <si>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</si>
  <si>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</si>
  <si>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</si>
  <si>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</si>
  <si>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</si>
  <si>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</si>
  <si>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</si>
  <si>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</si>
  <si>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</si>
  <si>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</si>
  <si>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</si>
  <si>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</si>
  <si>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</si>
  <si>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</si>
  <si>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</si>
  <si>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</si>
  <si>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</si>
  <si>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</si>
  <si>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</si>
  <si>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</si>
  <si>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</si>
  <si>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</si>
  <si>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</si>
  <si>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</si>
  <si>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</si>
  <si>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</si>
  <si>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</si>
  <si>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</si>
  <si>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</si>
  <si>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</si>
  <si>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</si>
  <si>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</si>
  <si>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</si>
  <si>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</si>
  <si>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</si>
  <si>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</si>
  <si>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</si>
  <si>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</si>
  <si>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</si>
  <si>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</si>
  <si>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</si>
  <si>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</si>
  <si>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</si>
  <si>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</si>
  <si>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</si>
  <si>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</si>
  <si>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</si>
  <si>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</si>
  <si>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</si>
  <si>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</si>
  <si>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</si>
  <si>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</si>
  <si>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</si>
  <si>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</si>
  <si>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</si>
  <si>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</si>
  <si>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</si>
  <si>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</si>
  <si>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</si>
  <si>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</si>
  <si>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</si>
  <si>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</si>
  <si>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</si>
  <si>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</si>
  <si>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</si>
  <si>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</si>
  <si>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</si>
  <si>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</si>
  <si>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</si>
  <si>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</si>
  <si>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</si>
  <si>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</si>
  <si>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</si>
  <si>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</si>
  <si>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</si>
  <si>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</si>
  <si>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</si>
  <si>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</si>
  <si>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</si>
  <si>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</si>
  <si>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</si>
  <si>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</si>
  <si>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</si>
  <si>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</si>
  <si>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</si>
  <si>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</si>
  <si>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</si>
  <si>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</si>
  <si>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</si>
  <si>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</si>
  <si>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</si>
  <si>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</si>
  <si>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</si>
  <si>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</si>
  <si>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</si>
  <si>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</si>
  <si>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</si>
  <si>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</si>
  <si>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</si>
  <si>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</si>
  <si>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</si>
  <si>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</si>
  <si>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</si>
  <si>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</si>
  <si>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</si>
  <si>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</si>
  <si>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</si>
  <si>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</si>
  <si>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</si>
  <si>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</si>
  <si>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</si>
  <si>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</si>
  <si>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</si>
  <si>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</si>
  <si>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</si>
  <si>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</si>
  <si>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</si>
  <si>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</si>
  <si>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</si>
  <si>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</si>
  <si>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</si>
  <si>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</si>
  <si>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</si>
  <si>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</si>
  <si>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</si>
  <si>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</si>
  <si>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</si>
  <si>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</si>
  <si>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</si>
  <si>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</si>
  <si>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</si>
  <si>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</si>
  <si>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</si>
  <si>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</si>
  <si>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</si>
  <si>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</si>
  <si>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</si>
  <si>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</si>
  <si>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</si>
  <si>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</si>
  <si>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</si>
  <si>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</si>
  <si>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</si>
  <si>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</si>
  <si>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</si>
  <si>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</si>
  <si>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</si>
  <si>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</si>
  <si>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</si>
  <si>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</si>
  <si>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</si>
  <si>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</si>
  <si>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</si>
  <si>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</si>
  <si>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</si>
  <si>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</si>
  <si>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</si>
  <si>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</si>
  <si>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</si>
  <si>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</si>
  <si>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</si>
  <si>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</si>
  <si>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</si>
  <si>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</si>
  <si>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</si>
  <si>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</si>
  <si>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</si>
  <si>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</si>
  <si>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</si>
  <si>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</si>
  <si>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</si>
  <si>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</si>
  <si>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</si>
  <si>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</si>
  <si>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</si>
  <si>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</si>
  <si>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</si>
  <si>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</si>
  <si>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</si>
  <si>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</si>
  <si>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</si>
  <si>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</si>
  <si>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</si>
  <si>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</si>
  <si>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</si>
  <si>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</si>
  <si>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</si>
  <si>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</si>
  <si>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</si>
  <si>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</si>
  <si>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</si>
  <si>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</si>
  <si>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</si>
  <si>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</si>
  <si>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</si>
  <si>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</si>
  <si>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</si>
  <si>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</si>
  <si>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</si>
  <si>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</si>
  <si>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</si>
  <si>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</si>
  <si>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</si>
  <si>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</si>
  <si>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</si>
  <si>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</si>
  <si>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</si>
  <si>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</si>
  <si>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</si>
  <si>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</si>
  <si>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</si>
  <si>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</si>
  <si>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</si>
  <si>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</si>
  <si>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</si>
  <si>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</si>
  <si>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</si>
  <si>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</si>
  <si>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</si>
  <si>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</si>
  <si>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</si>
  <si>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</si>
  <si>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</si>
  <si>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</si>
  <si>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</si>
  <si>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</si>
  <si>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</si>
  <si>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</si>
  <si>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</si>
  <si>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</si>
  <si>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</si>
  <si>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</si>
  <si>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</si>
  <si>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</si>
  <si>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</si>
  <si>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</si>
  <si>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</si>
  <si>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</si>
  <si>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</si>
  <si>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</si>
  <si>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</si>
  <si>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</si>
  <si>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</si>
  <si>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</si>
  <si>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</si>
  <si>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</si>
  <si>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</si>
  <si>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</si>
  <si>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</si>
  <si>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</si>
  <si>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</si>
  <si>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</si>
  <si>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</si>
  <si>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</si>
  <si>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</si>
  <si>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</si>
  <si>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</si>
  <si>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</si>
  <si>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</si>
  <si>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</si>
  <si>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</si>
  <si>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</si>
  <si>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</si>
  <si>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</si>
  <si>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</si>
  <si>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</si>
  <si>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</si>
  <si>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</si>
  <si>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</si>
  <si>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</si>
  <si>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</si>
  <si>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</si>
  <si>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</si>
  <si>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</si>
  <si>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</si>
  <si>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</si>
  <si>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</si>
  <si>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</si>
  <si>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</si>
  <si>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</si>
  <si>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</si>
  <si>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</si>
  <si>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</si>
  <si>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</si>
  <si>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</si>
  <si>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</si>
  <si>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</si>
  <si>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</si>
  <si>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</si>
  <si>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</si>
  <si>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</si>
  <si>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</si>
  <si>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</si>
  <si>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</si>
  <si>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</si>
  <si>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</si>
  <si>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</si>
  <si>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</si>
  <si>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</si>
  <si>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</si>
  <si>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</si>
  <si>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</si>
  <si>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</si>
  <si>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</si>
  <si>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</si>
  <si>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</si>
  <si>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</si>
  <si>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</si>
  <si>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</si>
  <si>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</si>
  <si>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</si>
  <si>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</si>
  <si>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</si>
  <si>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</si>
  <si>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</si>
  <si>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</si>
  <si>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</si>
  <si>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</si>
  <si>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</si>
  <si>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</si>
  <si>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</si>
  <si>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</si>
  <si>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</si>
  <si>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</si>
  <si>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</si>
  <si>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</si>
  <si>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</si>
  <si>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</si>
  <si>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</si>
  <si>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</si>
  <si>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</si>
  <si>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</si>
  <si>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</si>
  <si>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</si>
  <si>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</si>
  <si>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</si>
  <si>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</si>
  <si>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</si>
  <si>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</si>
  <si>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</si>
  <si>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</si>
  <si>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</si>
  <si>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</si>
  <si>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</si>
  <si>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</si>
  <si>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</si>
  <si>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</si>
  <si>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</si>
  <si>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</si>
  <si>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</si>
  <si>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</si>
  <si>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</si>
  <si>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</si>
  <si>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</si>
  <si>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</si>
  <si>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</si>
  <si>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</si>
  <si>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</si>
  <si>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</si>
  <si>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</si>
  <si>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</si>
  <si>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</si>
  <si>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</si>
  <si>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</si>
  <si>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</si>
  <si>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</si>
  <si>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</si>
  <si>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</si>
  <si>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</si>
  <si>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</si>
  <si>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</si>
  <si>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</si>
  <si>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</si>
  <si>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</si>
  <si>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</si>
  <si>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</si>
  <si>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</si>
  <si>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</si>
  <si>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</si>
  <si>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</si>
  <si>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</si>
  <si>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</si>
  <si>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</si>
  <si>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</si>
  <si>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</si>
  <si>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</si>
  <si>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</si>
  <si>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</si>
  <si>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</si>
  <si>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</si>
  <si>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</si>
  <si>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</si>
  <si>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</si>
  <si>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</si>
  <si>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</si>
  <si>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</si>
  <si>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</si>
  <si>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</si>
  <si>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</si>
  <si>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</si>
  <si>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</si>
  <si>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</si>
  <si>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</si>
  <si>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</si>
  <si>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</si>
  <si>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</si>
  <si>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</si>
  <si>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</si>
  <si>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</si>
  <si>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</si>
  <si>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</si>
  <si>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</si>
  <si>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</si>
  <si>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</si>
  <si>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</si>
  <si>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</si>
  <si>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</si>
  <si>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</si>
  <si>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</si>
  <si>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</si>
  <si>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</si>
  <si>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</si>
  <si>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</si>
  <si>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</si>
  <si>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</si>
  <si>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</si>
  <si>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</si>
  <si>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</si>
  <si>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</si>
  <si>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</si>
  <si>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</si>
  <si>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</si>
  <si>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</si>
  <si>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</si>
  <si>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</si>
  <si>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</si>
  <si>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</si>
  <si>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</si>
  <si>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</si>
  <si>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</si>
  <si>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</si>
  <si>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</si>
  <si>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</si>
  <si>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</si>
  <si>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</si>
  <si>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</si>
  <si>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</si>
  <si>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</si>
  <si>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</si>
  <si>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</si>
  <si>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</si>
  <si>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</si>
  <si>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</si>
  <si>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</si>
  <si>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</si>
  <si>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</si>
  <si>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</si>
  <si>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</si>
  <si>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</si>
  <si>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</si>
  <si>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</si>
  <si>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</si>
  <si>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</si>
  <si>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</si>
  <si>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</si>
  <si>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</si>
  <si>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</si>
  <si>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</si>
  <si>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</si>
  <si>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</si>
  <si>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</si>
  <si>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</si>
  <si>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</si>
  <si>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</si>
  <si>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</si>
  <si>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</si>
  <si>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</si>
  <si>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</si>
  <si>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</si>
  <si>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</si>
  <si>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</si>
  <si>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</si>
  <si>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</si>
  <si>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</si>
  <si>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</si>
  <si>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</si>
  <si>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</si>
  <si>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</si>
  <si>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</si>
  <si>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</si>
  <si>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</si>
  <si>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</si>
  <si>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</si>
  <si>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</si>
  <si>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</si>
  <si>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</si>
  <si>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</si>
  <si>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</si>
  <si>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</si>
  <si>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</si>
  <si>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</si>
  <si>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</si>
  <si>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</si>
  <si>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</si>
  <si>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</si>
  <si>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</si>
  <si>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</si>
  <si>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</si>
  <si>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</si>
  <si>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</si>
  <si>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</si>
  <si>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</si>
  <si>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</si>
  <si>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</si>
  <si>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</si>
  <si>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</si>
  <si>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</si>
  <si>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</si>
  <si>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</si>
  <si>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</si>
  <si>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</si>
  <si>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</si>
  <si>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</si>
  <si>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</si>
  <si>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</si>
  <si>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</si>
  <si>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</si>
  <si>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</si>
  <si>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</si>
  <si>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</si>
  <si>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</si>
  <si>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</si>
  <si>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</si>
  <si>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</si>
  <si>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</si>
  <si>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</si>
  <si>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</si>
  <si>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</si>
  <si>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</si>
  <si>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</si>
  <si>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</si>
  <si>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</si>
  <si>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</si>
  <si>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</si>
  <si>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</si>
  <si>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</si>
  <si>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</si>
  <si>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</si>
  <si>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</si>
  <si>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</si>
  <si>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</si>
  <si>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</si>
  <si>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</si>
  <si>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</si>
  <si>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</si>
  <si>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</si>
  <si>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</si>
  <si>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</si>
  <si>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</si>
  <si>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</si>
  <si>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</si>
  <si>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</si>
  <si>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</si>
  <si>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</si>
  <si>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</si>
  <si>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</si>
  <si>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</si>
  <si>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</si>
  <si>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</si>
  <si>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</si>
  <si>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</si>
  <si>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</si>
  <si>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</si>
  <si>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</si>
  <si>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</si>
  <si>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</si>
  <si>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</si>
  <si>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</si>
  <si>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</si>
  <si>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</si>
  <si>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</si>
  <si>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</si>
  <si>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</si>
  <si>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</si>
  <si>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</si>
  <si>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</si>
  <si>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</si>
  <si>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</si>
  <si>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</si>
  <si>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</si>
  <si>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</si>
  <si>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</si>
  <si>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</si>
  <si>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</si>
  <si>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</si>
  <si>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</si>
  <si>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</si>
  <si>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</si>
  <si>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</si>
  <si>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</si>
  <si>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</si>
  <si>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</si>
  <si>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</si>
  <si>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</si>
  <si>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</si>
  <si>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</si>
  <si>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</si>
  <si>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</si>
  <si>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</si>
  <si>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</si>
  <si>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</si>
  <si>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</si>
  <si>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</si>
  <si>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</si>
  <si>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</si>
  <si>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</si>
  <si>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</si>
  <si>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</si>
  <si>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</si>
  <si>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</si>
  <si>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</si>
  <si>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</si>
  <si>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</si>
  <si>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</si>
  <si>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</si>
  <si>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</si>
  <si>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</si>
  <si>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</si>
  <si>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</si>
  <si>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</si>
  <si>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</si>
  <si>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</si>
  <si>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</si>
  <si>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</si>
  <si>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</si>
  <si>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</si>
  <si>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</si>
  <si>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</si>
  <si>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</si>
  <si>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</si>
  <si>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</si>
  <si>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</si>
  <si>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</si>
  <si>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</si>
  <si>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</si>
  <si>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</si>
  <si>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</si>
  <si>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</si>
  <si>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</si>
  <si>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</si>
  <si>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</si>
  <si>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</si>
  <si>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</si>
  <si>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</si>
  <si>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</si>
  <si>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</si>
  <si>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</si>
  <si>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</si>
  <si>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</si>
  <si>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</si>
  <si>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</si>
  <si>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</si>
  <si>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</si>
  <si>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</si>
  <si>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</si>
  <si>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</si>
  <si>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</si>
  <si>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</si>
  <si>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</si>
  <si>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</si>
  <si>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</si>
  <si>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</si>
  <si>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</si>
  <si>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</si>
  <si>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</si>
  <si>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</si>
  <si>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</si>
  <si>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</si>
  <si>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</si>
  <si>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</si>
  <si>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</si>
  <si>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</si>
  <si>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</si>
  <si>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</si>
  <si>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</si>
  <si>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</si>
  <si>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</si>
  <si>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</si>
  <si>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</si>
  <si>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</si>
  <si>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</si>
  <si>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</si>
  <si>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</si>
  <si>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</si>
  <si>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</si>
  <si>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</si>
  <si>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</si>
  <si>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</si>
  <si>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</si>
  <si>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</si>
  <si>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</si>
  <si>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</si>
  <si>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</si>
  <si>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</si>
  <si>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</si>
  <si>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</si>
  <si>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</si>
  <si>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</si>
  <si>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</si>
  <si>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</si>
  <si>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</si>
  <si>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</si>
  <si>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</si>
  <si>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</si>
  <si>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</si>
  <si>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</si>
  <si>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</si>
  <si>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</si>
  <si>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</si>
  <si>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</si>
  <si>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</si>
  <si>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</si>
  <si>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</si>
  <si>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</si>
  <si>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</si>
  <si>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</si>
  <si>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</si>
  <si>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</si>
  <si>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</si>
  <si>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</si>
  <si>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</si>
  <si>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</si>
  <si>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</si>
  <si>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</si>
  <si>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</si>
  <si>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</si>
  <si>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</si>
  <si>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</si>
  <si>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</si>
  <si>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</si>
  <si>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</si>
  <si>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</si>
  <si>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</si>
  <si>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</si>
  <si>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</si>
  <si>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</si>
  <si>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</si>
  <si>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</si>
  <si>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</si>
  <si>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</si>
  <si>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</si>
  <si>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</si>
  <si>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</si>
  <si>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</si>
  <si>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</si>
  <si>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</si>
  <si>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</si>
  <si>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</si>
  <si>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</si>
  <si>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</si>
  <si>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</si>
  <si>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</si>
  <si>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</si>
  <si>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</si>
  <si>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</si>
  <si>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</si>
  <si>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</si>
  <si>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</si>
  <si>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</si>
  <si>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</si>
  <si>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</si>
  <si>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</si>
  <si>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</si>
  <si>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</si>
  <si>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</si>
  <si>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</si>
  <si>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</si>
  <si>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</si>
  <si>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</si>
  <si>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</si>
  <si>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</si>
  <si>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</si>
  <si>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</si>
  <si>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</si>
  <si>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</si>
  <si>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</si>
  <si>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</si>
  <si>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</si>
  <si>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</si>
  <si>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</si>
  <si>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</si>
  <si>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</si>
  <si>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</si>
  <si>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</si>
  <si>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</si>
  <si>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</si>
  <si>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</si>
  <si>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</si>
  <si>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</si>
  <si>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</si>
  <si>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</si>
  <si>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</si>
  <si>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</si>
  <si>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</si>
  <si>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</si>
  <si>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</si>
  <si>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</si>
  <si>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</si>
  <si>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</si>
  <si>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</si>
  <si>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</si>
  <si>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</si>
  <si>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</si>
  <si>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</si>
  <si>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</si>
  <si>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</si>
  <si>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</si>
  <si>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</si>
  <si>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</si>
  <si>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</si>
  <si>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</si>
  <si>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</si>
  <si>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</si>
  <si>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</si>
  <si>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</si>
  <si>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</si>
  <si>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</si>
  <si>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</si>
  <si>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</si>
  <si>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</si>
  <si>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</si>
  <si>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</si>
  <si>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</si>
  <si>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</si>
  <si>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</si>
  <si>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</si>
  <si>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</si>
  <si>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</si>
  <si>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</si>
  <si>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</si>
  <si>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</si>
  <si>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</si>
  <si>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</si>
  <si>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</si>
  <si>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</si>
  <si>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</si>
  <si>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</si>
  <si>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</si>
  <si>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</si>
  <si>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</si>
  <si>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</si>
  <si>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</si>
  <si>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</si>
  <si>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</si>
  <si>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</si>
  <si>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</si>
  <si>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</si>
  <si>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</si>
  <si>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</si>
  <si>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</si>
  <si>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</si>
  <si>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</si>
  <si>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</si>
  <si>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</si>
  <si>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</si>
  <si>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</si>
  <si>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</si>
  <si>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</si>
  <si>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</si>
  <si>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</si>
  <si>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</si>
  <si>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</si>
  <si>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</si>
  <si>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</si>
  <si>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</si>
  <si>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</si>
  <si>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</si>
  <si>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</si>
  <si>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</si>
  <si>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</si>
  <si>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</si>
  <si>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</si>
  <si>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</si>
  <si>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</si>
  <si>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</si>
  <si>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</si>
  <si>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</si>
  <si>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</si>
  <si>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</si>
  <si>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</si>
  <si>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</si>
  <si>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</si>
  <si>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</si>
  <si>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</si>
  <si>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</si>
  <si>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</si>
  <si>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</si>
  <si>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</si>
  <si>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</si>
  <si>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</si>
  <si>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</si>
  <si>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</si>
  <si>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</si>
  <si>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</si>
  <si>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</si>
  <si>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</si>
  <si>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</si>
  <si>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</si>
  <si>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</si>
  <si>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</si>
  <si>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</si>
  <si>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</si>
  <si>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</si>
  <si>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</si>
  <si>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</si>
  <si>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</si>
  <si>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</si>
  <si>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</si>
  <si>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</si>
  <si>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</si>
  <si>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</si>
  <si>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</si>
  <si>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</si>
  <si>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</si>
  <si>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</si>
  <si>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</si>
  <si>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</si>
  <si>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</si>
  <si>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</si>
  <si>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</si>
  <si>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</si>
  <si>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</si>
  <si>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</si>
  <si>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</si>
  <si>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</si>
  <si>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</si>
  <si>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</si>
  <si>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</si>
  <si>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</si>
  <si>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</si>
  <si>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</si>
  <si>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</si>
  <si>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</si>
  <si>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</si>
  <si>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</si>
  <si>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</si>
  <si>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</si>
  <si>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</si>
  <si>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</si>
  <si>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</si>
  <si>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</si>
  <si>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</si>
  <si>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</si>
  <si>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</si>
  <si>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</si>
  <si>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</si>
  <si>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</si>
  <si>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</si>
  <si>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</si>
  <si>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</si>
  <si>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</si>
  <si>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</si>
  <si>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</si>
  <si>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</si>
  <si>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</si>
  <si>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</si>
  <si>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</si>
  <si>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</si>
  <si>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</si>
  <si>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</si>
  <si>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</si>
  <si>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</si>
  <si>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</si>
  <si>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</si>
  <si>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</si>
  <si>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</si>
  <si>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</si>
  <si>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</si>
  <si>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</si>
  <si>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</si>
  <si>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</si>
  <si>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</si>
  <si>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</si>
  <si>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</si>
  <si>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</si>
  <si>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</si>
  <si>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</si>
  <si>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</si>
  <si>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</si>
  <si>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</si>
  <si>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</si>
  <si>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</si>
  <si>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</si>
  <si>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</si>
  <si>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</si>
  <si>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</si>
  <si>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</si>
  <si>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</si>
  <si>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</si>
  <si>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</si>
  <si>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</si>
  <si>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</si>
  <si>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</si>
  <si>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</si>
  <si>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</si>
  <si>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</si>
  <si>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</si>
  <si>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</si>
  <si>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</si>
  <si>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</si>
  <si>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</si>
  <si>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</si>
  <si>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</si>
  <si>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</si>
  <si>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</si>
  <si>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</si>
  <si>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</si>
  <si>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</si>
  <si>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</si>
  <si>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</si>
  <si>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</si>
  <si>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</si>
  <si>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</si>
  <si>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</si>
  <si>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</si>
  <si>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</si>
  <si>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</si>
  <si>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</si>
  <si>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</si>
  <si>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</si>
  <si>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</si>
  <si>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</si>
  <si>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</si>
  <si>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</si>
  <si>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</si>
  <si>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</si>
  <si>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</si>
  <si>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</si>
  <si>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</si>
  <si>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</si>
  <si>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</si>
  <si>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</si>
  <si>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</si>
  <si>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</si>
  <si>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</si>
  <si>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</si>
  <si>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</si>
  <si>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</si>
  <si>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</si>
  <si>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</si>
  <si>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</si>
  <si>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</si>
  <si>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</si>
  <si>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</si>
  <si>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</si>
  <si>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</si>
  <si>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</si>
  <si>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</si>
  <si>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</si>
  <si>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</si>
  <si>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</si>
  <si>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</si>
  <si>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</si>
  <si>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</si>
  <si>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</si>
  <si>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</si>
  <si>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</si>
  <si>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</si>
  <si>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</si>
  <si>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</si>
  <si>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</si>
  <si>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</si>
  <si>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</si>
  <si>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</si>
  <si>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</si>
  <si>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</si>
  <si>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</si>
  <si>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</si>
  <si>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</si>
  <si>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</si>
  <si>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</si>
  <si>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</si>
  <si>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</si>
  <si>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</si>
  <si>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</si>
  <si>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</si>
  <si>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</si>
  <si>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</si>
  <si>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</si>
  <si>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</si>
  <si>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</si>
  <si>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</si>
  <si>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</si>
  <si>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</si>
  <si>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</si>
  <si>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</si>
  <si>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</si>
  <si>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</si>
  <si>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</si>
  <si>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</si>
  <si>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</si>
  <si>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</si>
  <si>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</si>
  <si>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</si>
  <si>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</si>
  <si>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</si>
  <si>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</si>
  <si>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</si>
  <si>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</si>
  <si>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</si>
  <si>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</si>
  <si>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</si>
  <si>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</si>
  <si>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</si>
  <si>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</si>
  <si>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</si>
  <si>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</si>
  <si>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</si>
  <si>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</si>
  <si>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</si>
  <si>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</si>
  <si>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</si>
  <si>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</si>
  <si>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</si>
  <si>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</si>
  <si>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</si>
  <si>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</si>
  <si>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</si>
  <si>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</si>
  <si>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</si>
  <si>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</si>
  <si>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</si>
  <si>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</si>
  <si>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</si>
  <si>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</si>
  <si>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</si>
  <si>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</si>
  <si>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</si>
  <si>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</si>
  <si>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</si>
  <si>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</si>
  <si>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</si>
  <si>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</si>
  <si>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</si>
  <si>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</si>
  <si>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</si>
  <si>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</si>
  <si>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</si>
  <si>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</si>
  <si>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</si>
  <si>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</si>
  <si>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</si>
  <si>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</si>
  <si>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</si>
  <si>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</si>
  <si>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</si>
  <si>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</si>
  <si>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</si>
  <si>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</si>
  <si>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</si>
  <si>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</si>
  <si>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</si>
  <si>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</si>
  <si>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</si>
  <si>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</si>
  <si>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</si>
  <si>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</si>
  <si>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</si>
  <si>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</si>
  <si>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</si>
  <si>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</si>
  <si>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</si>
  <si>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</si>
  <si>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</si>
  <si>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</si>
  <si>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</si>
  <si>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</si>
  <si>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</si>
  <si>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</si>
  <si>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</si>
  <si>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</si>
  <si>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</si>
  <si>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</si>
  <si>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</si>
  <si>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</si>
  <si>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</si>
  <si>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</si>
  <si>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</si>
  <si>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</si>
  <si>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</si>
  <si>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</si>
  <si>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</si>
  <si>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</si>
  <si>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</si>
  <si>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</si>
  <si>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</si>
  <si>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</si>
  <si>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</si>
  <si>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</si>
  <si>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</si>
  <si>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</si>
  <si>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</si>
  <si>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</si>
  <si>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</si>
  <si>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</si>
  <si>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</si>
  <si>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</si>
  <si>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</si>
  <si>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</si>
  <si>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</si>
  <si>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</si>
  <si>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</si>
  <si>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</si>
  <si>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</si>
  <si>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</si>
  <si>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</si>
  <si>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</si>
  <si>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</si>
  <si>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</si>
  <si>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</si>
  <si>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</si>
  <si>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</si>
  <si>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</si>
  <si>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</si>
  <si>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</si>
  <si>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</si>
  <si>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</si>
  <si>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</si>
  <si>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</si>
  <si>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</si>
  <si>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</si>
  <si>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</si>
  <si>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</si>
  <si>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</si>
  <si>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</si>
  <si>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</si>
  <si>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</si>
  <si>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</si>
  <si>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</si>
  <si>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</si>
  <si>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</si>
  <si>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</si>
  <si>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</si>
  <si>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</si>
  <si>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</si>
  <si>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</si>
  <si>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</si>
  <si>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</si>
  <si>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</si>
  <si>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</si>
  <si>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</si>
  <si>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</si>
  <si>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</si>
  <si>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</si>
  <si>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</si>
  <si>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</si>
  <si>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</si>
  <si>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</si>
  <si>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</si>
  <si>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</si>
  <si>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</si>
  <si>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</si>
  <si>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</si>
  <si>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</si>
  <si>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</si>
  <si>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</si>
  <si>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</si>
  <si>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</si>
  <si>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</si>
  <si>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</si>
  <si>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</si>
  <si>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</si>
  <si>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</si>
  <si>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</si>
  <si>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</si>
  <si>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</si>
  <si>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</si>
  <si>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</si>
  <si>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</si>
  <si>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</si>
  <si>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</si>
  <si>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</si>
  <si>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</si>
  <si>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</si>
  <si>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</si>
  <si>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</si>
  <si>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</si>
  <si>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</si>
  <si>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</si>
  <si>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</si>
  <si>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</si>
  <si>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</si>
  <si>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</si>
  <si>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</si>
  <si>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</si>
  <si>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</si>
  <si>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</si>
  <si>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</si>
  <si>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</si>
  <si>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</si>
  <si>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</si>
  <si>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</si>
  <si>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</si>
  <si>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</si>
  <si>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</si>
  <si>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</si>
  <si>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</si>
  <si>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</si>
  <si>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</si>
  <si>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</si>
  <si>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</si>
  <si>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</si>
  <si>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</si>
  <si>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</si>
  <si>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</si>
  <si>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</si>
  <si>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</si>
  <si>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</si>
  <si>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</si>
  <si>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</si>
  <si>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</si>
  <si>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</si>
  <si>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</si>
  <si>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</si>
  <si>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</si>
  <si>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</si>
  <si>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</si>
  <si>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</si>
  <si>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</si>
  <si>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</si>
  <si>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</si>
  <si>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</si>
  <si>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</si>
  <si>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</si>
  <si>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</si>
  <si>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</si>
  <si>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</si>
  <si>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</si>
  <si>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</si>
  <si>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</si>
  <si>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</si>
  <si>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</si>
  <si>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</si>
  <si>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</si>
  <si>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</si>
  <si>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</si>
  <si>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</si>
  <si>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</si>
  <si>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</si>
  <si>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</si>
  <si>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</si>
  <si>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</si>
  <si>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</si>
  <si>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</si>
  <si>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</si>
  <si>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</si>
  <si>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</si>
  <si>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</si>
  <si>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</si>
  <si>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</si>
  <si>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</si>
  <si>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</si>
  <si>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</si>
  <si>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</si>
  <si>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</si>
  <si>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</si>
  <si>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</si>
  <si>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</si>
  <si>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</si>
  <si>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</si>
  <si>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</si>
  <si>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</si>
  <si>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</si>
  <si>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</si>
  <si>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</si>
  <si>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</si>
  <si>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</si>
  <si>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</si>
  <si>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</si>
  <si>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</si>
  <si>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</si>
  <si>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</si>
  <si>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</si>
  <si>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</si>
  <si>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</si>
  <si>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</si>
  <si>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</si>
  <si>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</si>
  <si>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</si>
  <si>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</si>
  <si>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</si>
  <si>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</si>
  <si>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</si>
  <si>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</si>
  <si>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</si>
  <si>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</si>
  <si>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</si>
  <si>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</si>
  <si>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</si>
  <si>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</si>
  <si>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</si>
  <si>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</si>
  <si>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</si>
  <si>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</si>
  <si>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</si>
  <si>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</si>
  <si>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</si>
  <si>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</si>
  <si>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</si>
  <si>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</si>
  <si>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</si>
  <si>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</si>
  <si>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</si>
  <si>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</si>
  <si>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</si>
  <si>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</si>
  <si>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</si>
  <si>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</si>
  <si>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</si>
  <si>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</si>
  <si>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</si>
  <si>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</si>
  <si>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</si>
  <si>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</si>
  <si>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</si>
  <si>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</si>
  <si>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</si>
  <si>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</si>
  <si>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</si>
  <si>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</si>
  <si>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</si>
  <si>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</si>
  <si>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</si>
  <si>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</si>
  <si>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</si>
  <si>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</si>
  <si>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</si>
  <si>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</si>
  <si>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</si>
  <si>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</si>
  <si>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</si>
  <si>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</si>
  <si>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</si>
  <si>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</si>
  <si>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</si>
  <si>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</si>
  <si>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</si>
  <si>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</si>
  <si>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</si>
  <si>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</si>
  <si>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</si>
  <si>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</si>
  <si>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</si>
  <si>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</si>
  <si>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</si>
  <si>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</si>
  <si>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</si>
  <si>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</si>
  <si>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</si>
  <si>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</si>
  <si>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</si>
  <si>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</si>
  <si>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</si>
  <si>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</si>
  <si>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</si>
  <si>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</si>
  <si>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</si>
  <si>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</si>
  <si>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</si>
  <si>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</si>
  <si>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</si>
  <si>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</si>
  <si>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</si>
  <si>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</si>
  <si>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</si>
  <si>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</si>
  <si>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</si>
  <si>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</si>
  <si>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</si>
  <si>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</si>
  <si>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</si>
  <si>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</si>
  <si>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</si>
  <si>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</si>
  <si>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</si>
  <si>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</si>
  <si>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</si>
  <si>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</si>
  <si>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</si>
  <si>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</si>
  <si>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</si>
  <si>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</si>
  <si>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</si>
  <si>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</si>
  <si>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</si>
  <si>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</si>
  <si>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</si>
  <si>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</si>
  <si>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</si>
  <si>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</si>
  <si>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</si>
  <si>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</si>
  <si>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</si>
  <si>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</si>
  <si>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</si>
  <si>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</si>
  <si>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</si>
  <si>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</si>
  <si>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</si>
  <si>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</si>
  <si>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</si>
  <si>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</si>
  <si>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</si>
  <si>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</si>
  <si>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</si>
  <si>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</si>
  <si>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</si>
  <si>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</si>
  <si>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</si>
  <si>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</si>
  <si>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</si>
  <si>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</si>
  <si>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</si>
  <si>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</si>
  <si>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</si>
  <si>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</si>
  <si>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</si>
  <si>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</si>
  <si>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</si>
  <si>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</si>
  <si>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</si>
  <si>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</si>
  <si>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</si>
  <si>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</si>
  <si>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</si>
  <si>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</si>
  <si>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</si>
  <si>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</si>
  <si>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</si>
  <si>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</si>
  <si>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</si>
  <si>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</si>
  <si>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</si>
  <si>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</si>
  <si>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</si>
  <si>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</si>
  <si>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</si>
  <si>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</si>
  <si>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</si>
  <si>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</si>
  <si>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</si>
  <si>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</si>
  <si>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</si>
  <si>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</si>
  <si>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</si>
  <si>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</si>
  <si>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</si>
  <si>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</si>
  <si>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</si>
  <si>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</si>
  <si>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</si>
  <si>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</si>
  <si>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</si>
  <si>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</si>
  <si>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</si>
  <si>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</si>
  <si>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</si>
  <si>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</si>
  <si>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</si>
  <si>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</si>
  <si>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</si>
  <si>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</si>
  <si>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</si>
  <si>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</si>
  <si>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</si>
  <si>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</si>
  <si>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</si>
  <si>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</si>
  <si>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</si>
  <si>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</si>
  <si>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</si>
  <si>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</si>
  <si>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</si>
  <si>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</si>
  <si>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</si>
  <si>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</si>
  <si>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</si>
  <si>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</si>
  <si>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</si>
  <si>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</si>
  <si>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</si>
  <si>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</si>
  <si>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</si>
  <si>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</si>
  <si>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</si>
  <si>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</si>
  <si>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</si>
  <si>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</si>
  <si>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</si>
  <si>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</si>
  <si>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</si>
  <si>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</si>
  <si>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</si>
  <si>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</si>
  <si>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</si>
  <si>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</si>
  <si>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</si>
  <si>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</si>
  <si>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</si>
  <si>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</si>
  <si>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</si>
  <si>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</si>
  <si>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</si>
  <si>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</si>
  <si>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</si>
  <si>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</si>
  <si>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</si>
  <si>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</si>
  <si>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</si>
  <si>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</si>
  <si>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</si>
  <si>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</si>
  <si>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</si>
  <si>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</si>
  <si>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</si>
  <si>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</si>
  <si>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</si>
  <si>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</si>
  <si>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</si>
  <si>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</si>
  <si>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</si>
  <si>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</si>
  <si>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</si>
  <si>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</si>
  <si>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</si>
  <si>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</si>
  <si>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</si>
  <si>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</si>
  <si>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</si>
  <si>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</si>
  <si>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</si>
  <si>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</si>
  <si>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</si>
  <si>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</si>
  <si>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</si>
  <si>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</si>
  <si>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</si>
  <si>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</si>
  <si>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</si>
  <si>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</si>
  <si>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</si>
  <si>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</si>
  <si>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</si>
  <si>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</si>
  <si>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</si>
  <si>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</si>
  <si>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</si>
  <si>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</si>
  <si>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</si>
  <si>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</si>
  <si>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</si>
  <si>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</si>
  <si>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</si>
  <si>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</si>
  <si>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</si>
  <si>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</si>
  <si>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</si>
  <si>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</si>
  <si>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</si>
  <si>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</si>
  <si>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</si>
  <si>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</si>
  <si>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</si>
  <si>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</si>
  <si>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</si>
  <si>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</si>
  <si>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</si>
  <si>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</si>
  <si>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</si>
  <si>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</si>
  <si>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</si>
  <si>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</si>
  <si>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</si>
  <si>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</si>
  <si>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</si>
  <si>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</si>
  <si>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</si>
  <si>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</si>
  <si>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</si>
  <si>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</si>
  <si>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</si>
  <si>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</si>
  <si>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</si>
  <si>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</si>
  <si>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</si>
  <si>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</si>
  <si>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</si>
  <si>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</si>
  <si>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</si>
  <si>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</si>
  <si>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</si>
  <si>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</si>
  <si>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</si>
  <si>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</si>
  <si>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</si>
  <si>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</si>
  <si>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</si>
  <si>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</si>
  <si>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</si>
  <si>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</si>
  <si>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</si>
  <si>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</si>
  <si>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</si>
  <si>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</si>
  <si>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</si>
  <si>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</si>
  <si>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</si>
  <si>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</si>
  <si>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</si>
  <si>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</si>
  <si>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</si>
  <si>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</si>
  <si>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</si>
  <si>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</si>
  <si>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</si>
  <si>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</si>
  <si>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</si>
  <si>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</si>
  <si>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</si>
  <si>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</si>
  <si>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</si>
  <si>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</si>
  <si>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</si>
  <si>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</si>
  <si>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</si>
  <si>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</si>
  <si>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</si>
  <si>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</si>
  <si>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</si>
  <si>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</si>
  <si>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</si>
  <si>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</si>
  <si>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</si>
  <si>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</si>
  <si>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</si>
  <si>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</si>
  <si>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</si>
  <si>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</si>
  <si>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</si>
  <si>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</si>
  <si>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</si>
  <si>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</si>
  <si>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</si>
  <si>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</si>
  <si>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</si>
  <si>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</si>
  <si>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</si>
  <si>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</si>
  <si>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</si>
  <si>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</si>
  <si>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</si>
  <si>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</si>
  <si>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</si>
  <si>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</si>
  <si>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</si>
  <si>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</si>
  <si>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</si>
  <si>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</si>
  <si>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</si>
  <si>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</si>
  <si>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</si>
  <si>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</si>
  <si>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</si>
  <si>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</si>
  <si>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</si>
  <si>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</si>
  <si>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</si>
  <si>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</si>
  <si>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</si>
  <si>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</si>
  <si>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</si>
  <si>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</si>
  <si>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</si>
  <si>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</si>
  <si>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</si>
  <si>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</si>
  <si>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</si>
  <si>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</si>
  <si>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</si>
  <si>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</si>
  <si>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</si>
  <si>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</si>
  <si>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</si>
  <si>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</si>
  <si>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</si>
  <si>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</si>
  <si>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</si>
  <si>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</si>
  <si>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</si>
  <si>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</si>
  <si>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</si>
  <si>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</si>
  <si>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</si>
  <si>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</si>
  <si>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</si>
  <si>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</si>
  <si>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</si>
  <si>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</si>
  <si>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</si>
  <si>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</si>
  <si>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</si>
  <si>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</si>
  <si>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</si>
  <si>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</si>
  <si>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</si>
  <si>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</si>
  <si>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</si>
  <si>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</si>
  <si>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</si>
  <si>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</si>
  <si>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</si>
  <si>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</si>
  <si>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</si>
  <si>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</si>
  <si>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</si>
  <si>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</si>
  <si>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</si>
  <si>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</si>
  <si>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</si>
  <si>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</si>
  <si>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</si>
  <si>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</si>
  <si>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</si>
  <si>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</si>
  <si>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</si>
  <si>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</si>
  <si>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</si>
  <si>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</si>
  <si>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</si>
  <si>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</si>
  <si>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</si>
  <si>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</si>
  <si>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</si>
  <si>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</si>
  <si>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</si>
  <si>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</si>
  <si>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</si>
  <si>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</si>
  <si>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</si>
  <si>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</si>
  <si>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</si>
  <si>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</si>
  <si>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</si>
  <si>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</si>
  <si>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</si>
  <si>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</si>
  <si>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</si>
  <si>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</si>
  <si>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</si>
  <si>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</si>
  <si>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</si>
  <si>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</si>
  <si>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</si>
  <si>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</si>
  <si>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</si>
  <si>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</si>
  <si>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</si>
  <si>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</si>
  <si>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</si>
  <si>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</si>
  <si>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</si>
  <si>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</si>
  <si>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</si>
  <si>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</si>
  <si>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</si>
  <si>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</si>
  <si>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</si>
  <si>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</si>
  <si>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</si>
  <si>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</si>
  <si>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</si>
  <si>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</si>
  <si>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</si>
  <si>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</si>
  <si>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</si>
  <si>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</si>
  <si>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</si>
  <si>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</si>
  <si>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</si>
  <si>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</si>
  <si>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</si>
  <si>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</si>
  <si>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</si>
  <si>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</si>
  <si>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</si>
  <si>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</si>
  <si>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</si>
  <si>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</si>
  <si>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</si>
  <si>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</si>
  <si>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</si>
  <si>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</si>
  <si>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</si>
  <si>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</si>
  <si>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</si>
  <si>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</si>
  <si>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</si>
  <si>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</si>
  <si>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</si>
  <si>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</si>
  <si>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</si>
  <si>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</si>
  <si>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</si>
  <si>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</si>
  <si>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</si>
  <si>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</si>
  <si>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</si>
  <si>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</si>
  <si>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</si>
  <si>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</si>
  <si>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</si>
  <si>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</si>
  <si>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</si>
  <si>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</si>
  <si>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</si>
  <si>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</si>
  <si>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</si>
  <si>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</si>
  <si>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</si>
  <si>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</si>
  <si>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</si>
  <si>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</si>
  <si>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</si>
  <si>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</si>
  <si>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</si>
  <si>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</si>
  <si>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</si>
  <si>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</si>
  <si>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</si>
  <si>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</si>
  <si>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</si>
  <si>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</si>
  <si>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</si>
  <si>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</si>
  <si>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</si>
  <si>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</si>
  <si>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</si>
  <si>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</si>
  <si>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</si>
  <si>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</si>
  <si>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</si>
  <si>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</si>
  <si>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</si>
  <si>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</si>
  <si>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</si>
  <si>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</si>
  <si>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</si>
  <si>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</si>
  <si>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</si>
  <si>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</si>
  <si>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</si>
  <si>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</si>
  <si>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</si>
  <si>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</si>
  <si>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</si>
  <si>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</si>
  <si>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</si>
  <si>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</si>
  <si>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</si>
  <si>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</si>
  <si>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</si>
  <si>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</si>
  <si>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</si>
  <si>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</si>
  <si>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</si>
  <si>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</si>
  <si>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</si>
  <si>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</si>
  <si>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</si>
  <si>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</si>
  <si>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</si>
  <si>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</si>
  <si>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</si>
  <si>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</si>
  <si>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</si>
  <si>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</si>
  <si>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</si>
  <si>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</si>
  <si>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</si>
  <si>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</si>
  <si>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</si>
  <si>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</si>
  <si>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</si>
  <si>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</si>
  <si>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</si>
  <si>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</si>
  <si>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</si>
  <si>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</si>
  <si>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</si>
  <si>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</si>
  <si>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</si>
  <si>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</si>
  <si>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</si>
  <si>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</si>
  <si>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</si>
  <si>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</si>
  <si>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</si>
  <si>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</si>
  <si>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</si>
  <si>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</si>
  <si>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</si>
  <si>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</si>
  <si>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</si>
  <si>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</si>
  <si>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</si>
  <si>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</si>
  <si>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</si>
  <si>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</si>
  <si>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</si>
  <si>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</si>
  <si>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</si>
  <si>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</si>
  <si>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</si>
  <si>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</si>
  <si>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</si>
  <si>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</si>
  <si>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</si>
  <si>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</si>
  <si>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</si>
  <si>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</si>
  <si>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</si>
  <si>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</si>
  <si>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</si>
  <si>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</si>
  <si>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</si>
  <si>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</si>
  <si>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</si>
  <si>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</si>
  <si>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</si>
  <si>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</si>
  <si>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</si>
  <si>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</si>
  <si>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</si>
  <si>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</si>
  <si>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</si>
  <si>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</si>
  <si>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</si>
  <si>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</si>
  <si>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</si>
  <si>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</si>
  <si>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</si>
  <si>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</si>
  <si>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</si>
  <si>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</si>
  <si>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</si>
  <si>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</si>
  <si>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</si>
  <si>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</si>
  <si>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</si>
  <si>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</si>
  <si>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</si>
  <si>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</si>
  <si>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</si>
  <si>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</si>
  <si>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</si>
  <si>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</si>
  <si>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</si>
  <si>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</si>
  <si>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</si>
  <si>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</si>
  <si>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</si>
  <si>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</si>
  <si>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</si>
  <si>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</si>
  <si>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</si>
  <si>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</si>
  <si>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</si>
  <si>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</si>
  <si>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</si>
  <si>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</si>
  <si>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</si>
  <si>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</si>
  <si>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</si>
  <si>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</si>
  <si>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</si>
  <si>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</si>
  <si>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</si>
  <si>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</si>
  <si>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</si>
  <si>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</si>
  <si>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</si>
  <si>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</si>
  <si>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</si>
  <si>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</si>
  <si>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</si>
  <si>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</si>
  <si>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</si>
  <si>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</si>
  <si>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</si>
  <si>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</si>
  <si>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</si>
  <si>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</si>
  <si>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</si>
  <si>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</si>
  <si>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</si>
  <si>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</si>
  <si>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</si>
  <si>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</si>
  <si>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</si>
  <si>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</si>
  <si>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</si>
  <si>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</si>
  <si>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</si>
  <si>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</si>
  <si>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</si>
  <si>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</si>
  <si>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</si>
  <si>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</si>
  <si>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</si>
  <si>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</si>
  <si>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</si>
  <si>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</si>
  <si>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</si>
  <si>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</si>
  <si>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</si>
  <si>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</si>
  <si>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</si>
  <si>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</si>
  <si>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</si>
  <si>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</si>
  <si>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</si>
  <si>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</si>
  <si>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</si>
  <si>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</si>
  <si>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</si>
  <si>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</si>
  <si>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</si>
  <si>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</si>
  <si>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</si>
  <si>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</si>
  <si>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</si>
  <si>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</si>
  <si>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</si>
  <si>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</si>
  <si>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</si>
  <si>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</si>
  <si>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</si>
  <si>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</si>
  <si>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</si>
  <si>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</si>
  <si>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</si>
  <si>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</si>
  <si>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</si>
  <si>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</si>
  <si>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</si>
  <si>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</si>
  <si>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</si>
  <si>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</si>
  <si>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</si>
  <si>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</si>
  <si>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</si>
  <si>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</si>
  <si>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</si>
  <si>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</si>
  <si>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</si>
  <si>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</si>
  <si>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</si>
  <si>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</si>
  <si>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</si>
  <si>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</si>
  <si>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</si>
  <si>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</si>
  <si>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</si>
  <si>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</si>
  <si>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</si>
  <si>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</si>
  <si>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</si>
  <si>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</si>
  <si>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</si>
  <si>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</si>
  <si>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</si>
  <si>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</si>
  <si>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</si>
  <si>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</si>
  <si>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</si>
  <si>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</si>
  <si>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</si>
  <si>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</si>
  <si>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</si>
  <si>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</si>
  <si>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</si>
  <si>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</si>
  <si>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</si>
  <si>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</si>
  <si>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</si>
  <si>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</si>
  <si>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</si>
  <si>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</si>
  <si>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</si>
  <si>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</si>
  <si>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</si>
  <si>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</si>
  <si>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</si>
  <si>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</si>
  <si>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</si>
  <si>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</si>
  <si>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</si>
  <si>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</si>
  <si>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</si>
  <si>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</si>
  <si>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</si>
  <si>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</si>
  <si>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</si>
  <si>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</si>
  <si>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</si>
  <si>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</si>
  <si>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</si>
  <si>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</si>
  <si>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</si>
  <si>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</si>
  <si>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</si>
  <si>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</si>
  <si>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</si>
  <si>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</si>
  <si>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</si>
  <si>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</si>
  <si>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</si>
  <si>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</si>
  <si>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</si>
  <si>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</si>
  <si>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</si>
  <si>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</si>
  <si>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</si>
  <si>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</si>
  <si>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</si>
  <si>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</si>
  <si>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</si>
  <si>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</si>
  <si>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</si>
  <si>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</si>
  <si>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</si>
  <si>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</si>
  <si>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</si>
  <si>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</si>
  <si>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</si>
  <si>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</si>
  <si>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</si>
  <si>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</si>
  <si>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</si>
  <si>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</si>
  <si>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</si>
  <si>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</si>
  <si>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</si>
  <si>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</si>
  <si>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</si>
  <si>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</si>
  <si>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</si>
  <si>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</si>
  <si>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</si>
  <si>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</si>
  <si>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</si>
  <si>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</si>
  <si>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</si>
  <si>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</si>
  <si>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</si>
  <si>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</si>
  <si>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</si>
  <si>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</si>
  <si>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</si>
  <si>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</si>
  <si>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</si>
  <si>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</si>
  <si>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</si>
  <si>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</si>
  <si>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</si>
  <si>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</si>
  <si>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</si>
  <si>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</si>
  <si>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</si>
  <si>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</si>
  <si>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</si>
  <si>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</si>
  <si>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</si>
  <si>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</si>
  <si>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</si>
  <si>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</si>
  <si>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</si>
  <si>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</si>
  <si>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</si>
  <si>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</si>
  <si>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</si>
  <si>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</si>
  <si>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</si>
  <si>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</si>
  <si>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</si>
  <si>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</si>
  <si>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</si>
  <si>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</si>
  <si>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</si>
  <si>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</si>
  <si>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</si>
  <si>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</si>
  <si>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</si>
  <si>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</si>
  <si>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</si>
  <si>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</si>
  <si>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</si>
  <si>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</si>
  <si>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</si>
  <si>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</si>
  <si>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</si>
  <si>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</si>
  <si>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</si>
  <si>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</si>
  <si>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</si>
  <si>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</si>
  <si>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</si>
  <si>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</si>
  <si>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</si>
  <si>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</si>
  <si>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</si>
  <si>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</si>
  <si>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</si>
  <si>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</si>
  <si>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</si>
  <si>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</si>
  <si>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</si>
  <si>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</si>
  <si>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</si>
  <si>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</si>
  <si>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</si>
  <si>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</si>
  <si>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</si>
  <si>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</si>
  <si>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</si>
  <si>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</si>
  <si>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</si>
  <si>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</si>
  <si>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</si>
  <si>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</si>
  <si>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</si>
  <si>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</si>
  <si>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</si>
  <si>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</si>
  <si>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</si>
  <si>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</si>
  <si>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</si>
  <si>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</si>
  <si>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</si>
  <si>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</si>
  <si>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</si>
  <si>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</si>
  <si>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</si>
  <si>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</si>
  <si>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</si>
  <si>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</si>
  <si>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</si>
  <si>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</si>
  <si>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</si>
  <si>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</si>
  <si>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</si>
  <si>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</si>
  <si>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</si>
  <si>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</si>
  <si>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</si>
  <si>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</si>
  <si>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</si>
  <si>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</si>
  <si>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</si>
  <si>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</si>
  <si>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</si>
  <si>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</si>
  <si>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</si>
  <si>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</si>
  <si>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</si>
  <si>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</si>
  <si>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</si>
  <si>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</si>
  <si>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</si>
  <si>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</si>
  <si>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</si>
  <si>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</si>
  <si>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</si>
  <si>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</si>
  <si>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</si>
  <si>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</si>
  <si>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</si>
  <si>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</si>
  <si>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</si>
  <si>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</si>
  <si>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</si>
  <si>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</si>
  <si>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</si>
  <si>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</si>
  <si>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</si>
  <si>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</si>
  <si>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</si>
  <si>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</si>
  <si>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</si>
  <si>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</si>
  <si>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</si>
  <si>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</si>
  <si>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</si>
  <si>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</si>
  <si>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</si>
  <si>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</si>
  <si>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</si>
  <si>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</si>
  <si>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</si>
  <si>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</si>
  <si>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</si>
  <si>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</si>
  <si>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</si>
  <si>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</si>
  <si>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</si>
  <si>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</si>
  <si>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</si>
  <si>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</si>
  <si>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</si>
  <si>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</si>
  <si>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</si>
  <si>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</si>
  <si>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</si>
  <si>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</si>
  <si>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</si>
  <si>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</si>
  <si>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</si>
  <si>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</si>
  <si>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</si>
  <si>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</si>
  <si>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</si>
  <si>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</si>
  <si>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</si>
  <si>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</si>
  <si>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</si>
  <si>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</si>
  <si>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</si>
  <si>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</si>
  <si>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</si>
  <si>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</si>
  <si>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</si>
  <si>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</si>
  <si>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</si>
  <si>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</si>
  <si>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</si>
  <si>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</si>
  <si>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</si>
  <si>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</si>
  <si>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</si>
  <si>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</si>
  <si>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</si>
  <si>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</si>
  <si>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</si>
  <si>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</si>
  <si>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</si>
  <si>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</si>
  <si>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</si>
  <si>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</si>
  <si>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</si>
  <si>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</si>
  <si>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</si>
  <si>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</si>
  <si>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</si>
  <si>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</si>
  <si>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</si>
  <si>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</si>
  <si>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</si>
  <si>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</si>
  <si>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</si>
  <si>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</si>
  <si>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</si>
  <si>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</si>
  <si>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</si>
  <si>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</si>
  <si>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</si>
  <si>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</si>
  <si>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</si>
  <si>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</si>
  <si>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</si>
  <si>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</si>
  <si>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</si>
  <si>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</si>
  <si>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</si>
  <si>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</si>
  <si>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</si>
  <si>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</si>
  <si>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</si>
  <si>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</si>
  <si>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</si>
  <si>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</si>
  <si>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</si>
  <si>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</si>
  <si>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</si>
  <si>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</si>
  <si>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</si>
  <si>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</si>
  <si>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</si>
  <si>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</si>
  <si>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</si>
  <si>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</si>
  <si>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</si>
  <si>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</si>
  <si>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</si>
  <si>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</si>
  <si>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</si>
  <si>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</si>
  <si>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</si>
  <si>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</si>
  <si>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</si>
  <si>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</si>
  <si>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</si>
  <si>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</si>
  <si>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</si>
  <si>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</si>
  <si>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</si>
  <si>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</si>
  <si>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</si>
  <si>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</si>
  <si>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</si>
  <si>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</si>
  <si>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</si>
  <si>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</si>
  <si>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</si>
  <si>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</si>
  <si>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</si>
  <si>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</si>
  <si>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</si>
  <si>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</si>
  <si>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</si>
  <si>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</si>
  <si>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</si>
  <si>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</si>
  <si>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</si>
  <si>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</si>
  <si>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</si>
  <si>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</si>
  <si>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</si>
  <si>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</si>
  <si>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</si>
  <si>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</si>
  <si>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</si>
  <si>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</si>
  <si>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</si>
  <si>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</si>
  <si>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</si>
  <si>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</si>
  <si>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</si>
  <si>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</si>
  <si>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</si>
  <si>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</si>
  <si>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</si>
  <si>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</si>
  <si>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</si>
  <si>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</si>
  <si>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</si>
  <si>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</si>
  <si>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</si>
  <si>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</si>
  <si>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</si>
  <si>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</si>
  <si>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</si>
  <si>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</si>
  <si>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</si>
  <si>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</si>
  <si>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</si>
  <si>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</si>
  <si>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</si>
  <si>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</si>
  <si>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</si>
  <si>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</si>
  <si>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</si>
  <si>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</si>
  <si>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</si>
  <si>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</si>
  <si>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</si>
  <si>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</si>
  <si>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</si>
  <si>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</si>
  <si>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</si>
  <si>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</si>
  <si>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</si>
  <si>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</si>
  <si>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</si>
  <si>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</si>
  <si>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</si>
  <si>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</si>
  <si>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</si>
  <si>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</si>
  <si>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</si>
  <si>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</si>
  <si>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</si>
  <si>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</si>
  <si>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</si>
  <si>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</si>
  <si>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</si>
  <si>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</si>
  <si>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</si>
  <si>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</si>
  <si>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</si>
  <si>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</si>
  <si>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</si>
  <si>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</si>
  <si>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</si>
  <si>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</si>
  <si>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</si>
  <si>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</si>
  <si>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</si>
  <si>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</si>
  <si>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</si>
  <si>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</si>
  <si>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</si>
  <si>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</si>
  <si>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</si>
  <si>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</si>
  <si>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</si>
  <si>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</si>
  <si>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</si>
  <si>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</si>
  <si>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</si>
  <si>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</si>
  <si>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</si>
  <si>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</si>
  <si>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</si>
  <si>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</si>
  <si>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</si>
  <si>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</si>
  <si>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</si>
  <si>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</si>
  <si>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</si>
  <si>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</si>
  <si>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</si>
  <si>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</si>
  <si>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</si>
  <si>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</si>
  <si>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</si>
  <si>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</si>
  <si>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</si>
  <si>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</si>
  <si>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</si>
  <si>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</si>
  <si>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</si>
  <si>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</si>
  <si>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</si>
  <si>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</si>
  <si>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</si>
  <si>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</si>
  <si>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</si>
  <si>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</si>
  <si>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</si>
  <si>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</si>
  <si>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</si>
  <si>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</si>
  <si>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</si>
  <si>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</si>
  <si>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</si>
  <si>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</si>
  <si>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</si>
  <si>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</si>
  <si>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</si>
  <si>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</si>
  <si>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</si>
  <si>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</si>
  <si>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</si>
  <si>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</si>
  <si>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</si>
  <si>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</si>
  <si>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</si>
  <si>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</si>
  <si>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</si>
  <si>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</si>
  <si>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</si>
  <si>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</si>
  <si>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</si>
  <si>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</si>
  <si>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</si>
  <si>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</si>
  <si>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</si>
  <si>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</si>
  <si>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</si>
  <si>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</si>
  <si>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</si>
  <si>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</si>
  <si>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</si>
  <si>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</si>
  <si>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</si>
  <si>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</si>
  <si>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</si>
  <si>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</si>
  <si>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</si>
  <si>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</si>
  <si>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</si>
  <si>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</si>
  <si>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</si>
  <si>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</si>
  <si>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</si>
  <si>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</si>
  <si>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</si>
  <si>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</si>
  <si>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</si>
  <si>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</si>
  <si>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</si>
  <si>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</si>
  <si>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</si>
  <si>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</si>
  <si>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</si>
  <si>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</si>
  <si>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</si>
  <si>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</si>
  <si>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</si>
  <si>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</si>
  <si>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</si>
  <si>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</si>
  <si>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</si>
  <si>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</si>
  <si>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</si>
  <si>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</si>
  <si>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</si>
  <si>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</si>
  <si>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</si>
  <si>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</si>
  <si>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</si>
  <si>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</si>
  <si>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</si>
  <si>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</si>
  <si>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</si>
  <si>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</si>
  <si>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</si>
  <si>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</si>
  <si>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</si>
  <si>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</si>
  <si>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</si>
  <si>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</si>
  <si>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</si>
  <si>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</si>
  <si>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</si>
  <si>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</si>
  <si>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</si>
  <si>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</si>
  <si>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</si>
  <si>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</si>
  <si>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</si>
  <si>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</si>
  <si>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</si>
  <si>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</si>
  <si>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</si>
  <si>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</si>
  <si>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</si>
  <si>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</si>
  <si>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</si>
  <si>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</si>
  <si>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</si>
  <si>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</si>
  <si>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</si>
  <si>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</si>
  <si>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</si>
  <si>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</si>
  <si>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</si>
  <si>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</si>
  <si>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</si>
  <si>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</si>
  <si>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</si>
  <si>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</si>
  <si>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</si>
  <si>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</si>
  <si>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</si>
  <si>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</si>
  <si>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</si>
  <si>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</si>
  <si>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</si>
  <si>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</si>
  <si>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</si>
  <si>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</si>
  <si>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</si>
  <si>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</si>
  <si>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</si>
  <si>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</si>
  <si>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</si>
  <si>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</si>
  <si>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</si>
  <si>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</si>
  <si>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</si>
  <si>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</si>
  <si>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</si>
  <si>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</si>
  <si>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</si>
  <si>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</si>
  <si>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</si>
  <si>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</si>
  <si>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</si>
  <si>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</si>
  <si>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</si>
  <si>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</si>
  <si>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</si>
  <si>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</si>
  <si>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</si>
  <si>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</si>
  <si>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</si>
  <si>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</si>
  <si>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</si>
  <si>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</si>
  <si>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</si>
  <si>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</si>
  <si>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</si>
  <si>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</si>
  <si>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</si>
  <si>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</si>
  <si>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</si>
  <si>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</si>
  <si>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</si>
  <si>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</si>
  <si>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</si>
  <si>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</si>
  <si>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</si>
  <si>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</si>
  <si>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</si>
  <si>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</si>
  <si>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</si>
  <si>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</si>
  <si>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</si>
  <si>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</si>
  <si>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</si>
  <si>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</si>
  <si>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</si>
  <si>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</si>
  <si>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</si>
  <si>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</si>
  <si>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</si>
  <si>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</si>
  <si>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</si>
  <si>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</si>
  <si>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</si>
  <si>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</si>
  <si>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</si>
  <si>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</si>
  <si>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</si>
  <si>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</si>
  <si>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</si>
  <si>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</si>
  <si>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</si>
  <si>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</si>
  <si>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</si>
  <si>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</si>
  <si>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</si>
  <si>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</si>
  <si>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</si>
  <si>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</si>
  <si>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</si>
  <si>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</si>
  <si>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</si>
  <si>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</si>
  <si>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</si>
  <si>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</si>
  <si>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</si>
  <si>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</si>
  <si>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</si>
  <si>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</si>
  <si>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</si>
  <si>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</si>
  <si>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</si>
  <si>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</si>
  <si>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</si>
  <si>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</si>
  <si>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</si>
  <si>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</si>
  <si>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</si>
  <si>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</si>
  <si>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</si>
  <si>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</si>
  <si>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</si>
  <si>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</si>
  <si>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</si>
  <si>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</si>
  <si>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</si>
  <si>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</si>
  <si>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</si>
  <si>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</si>
  <si>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</si>
  <si>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</si>
  <si>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</si>
  <si>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</si>
  <si>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</si>
  <si>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</si>
  <si>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</si>
  <si>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</si>
  <si>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</si>
  <si>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</si>
  <si>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</si>
  <si>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</si>
  <si>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</si>
  <si>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</si>
  <si>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</si>
  <si>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</si>
  <si>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</si>
  <si>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</si>
  <si>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</si>
  <si>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</si>
  <si>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</si>
  <si>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</si>
  <si>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</si>
  <si>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</si>
  <si>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</si>
  <si>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</si>
  <si>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</si>
  <si>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</si>
  <si>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</si>
  <si>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</si>
  <si>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</si>
  <si>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</si>
  <si>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</si>
  <si>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</si>
  <si>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</si>
  <si>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</si>
  <si>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</si>
  <si>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</si>
  <si>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</si>
  <si>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</si>
  <si>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</si>
  <si>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</si>
  <si>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</si>
  <si>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</si>
  <si>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</si>
  <si>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</si>
  <si>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</si>
  <si>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</si>
  <si>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</si>
  <si>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</si>
  <si>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</si>
  <si>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</si>
  <si>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</si>
  <si>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</si>
  <si>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</si>
  <si>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</si>
  <si>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</si>
  <si>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</si>
  <si>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</si>
  <si>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</si>
  <si>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</si>
  <si>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</si>
  <si>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</si>
  <si>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</si>
  <si>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</si>
  <si>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</si>
  <si>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</si>
  <si>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</si>
  <si>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</si>
  <si>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</si>
  <si>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</si>
  <si>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</si>
  <si>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</si>
  <si>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</si>
  <si>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</si>
  <si>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</si>
  <si>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</si>
  <si>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</si>
  <si>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</si>
  <si>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</si>
  <si>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</si>
  <si>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</si>
  <si>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</si>
  <si>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</si>
  <si>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</si>
  <si>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</si>
  <si>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</si>
  <si>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</si>
  <si>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</si>
  <si>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</si>
  <si>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</si>
  <si>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</si>
  <si>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</si>
  <si>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</si>
  <si>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</si>
  <si>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</si>
  <si>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</si>
  <si>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</si>
  <si>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</si>
  <si>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</si>
  <si>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</si>
  <si>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</si>
  <si>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</si>
  <si>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</si>
  <si>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</si>
  <si>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</si>
  <si>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</si>
  <si>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</si>
  <si>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</si>
  <si>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</si>
  <si>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</si>
  <si>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</si>
  <si>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</si>
  <si>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</si>
  <si>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</si>
  <si>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</si>
  <si>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</si>
  <si>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</si>
  <si>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</si>
  <si>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</si>
  <si>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</si>
  <si>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</si>
  <si>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</si>
  <si>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</si>
  <si>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</si>
  <si>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</si>
  <si>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</si>
  <si>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</si>
  <si>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</si>
  <si>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</si>
  <si>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</si>
  <si>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</si>
  <si>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</si>
  <si>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</si>
  <si>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</si>
  <si>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</si>
  <si>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</si>
  <si>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</si>
  <si>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</si>
  <si>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</si>
  <si>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</si>
  <si>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</si>
  <si>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</si>
  <si>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</si>
  <si>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</si>
  <si>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</si>
  <si>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</si>
  <si>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</si>
  <si>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</si>
  <si>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</si>
  <si>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</si>
  <si>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</si>
  <si>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</si>
  <si>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</si>
  <si>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</si>
  <si>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</si>
  <si>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</si>
  <si>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</si>
  <si>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</si>
  <si>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</si>
  <si>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</si>
  <si>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</si>
  <si>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</si>
  <si>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</si>
  <si>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</si>
  <si>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</si>
  <si>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</si>
  <si>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</si>
  <si>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</si>
  <si>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</si>
  <si>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</si>
  <si>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</si>
  <si>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</si>
  <si>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</si>
  <si>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</si>
  <si>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</si>
  <si>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</si>
  <si>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</si>
  <si>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</si>
  <si>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</si>
  <si>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</si>
  <si>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</si>
  <si>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</si>
  <si>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</si>
  <si>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</si>
  <si>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</si>
  <si>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</si>
  <si>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</si>
  <si>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</si>
  <si>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</si>
  <si>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</si>
  <si>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</si>
  <si>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</si>
  <si>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</si>
  <si>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</si>
  <si>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</si>
  <si>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</si>
  <si>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</si>
  <si>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</si>
  <si>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</si>
  <si>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</si>
  <si>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</si>
  <si>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</si>
  <si>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</si>
  <si>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</si>
  <si>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</si>
  <si>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</si>
  <si>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</si>
  <si>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</si>
  <si>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</si>
  <si>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</si>
  <si>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</si>
  <si>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</si>
  <si>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</si>
  <si>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</si>
  <si>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</si>
  <si>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</si>
  <si>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</si>
  <si>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</si>
  <si>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</si>
  <si>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</si>
  <si>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</si>
  <si>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</si>
  <si>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</si>
  <si>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</si>
  <si>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</si>
  <si>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</si>
  <si>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</si>
  <si>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</si>
  <si>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</si>
  <si>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</si>
  <si>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</si>
  <si>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</si>
  <si>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</si>
  <si>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</si>
  <si>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</si>
  <si>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</si>
  <si>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</si>
  <si>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</si>
  <si>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</si>
  <si>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</si>
  <si>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</si>
  <si>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</si>
  <si>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</si>
  <si>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</si>
  <si>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</si>
  <si>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</si>
  <si>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</si>
  <si>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</si>
  <si>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</si>
  <si>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</si>
  <si>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</si>
  <si>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</si>
  <si>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</si>
  <si>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</si>
  <si>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</si>
  <si>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</si>
  <si>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</si>
  <si>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</si>
  <si>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</si>
  <si>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</si>
  <si>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</si>
  <si>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</si>
  <si>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</si>
  <si>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</si>
  <si>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</si>
  <si>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</si>
  <si>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</si>
  <si>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</si>
  <si>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</si>
  <si>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</si>
  <si>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</si>
  <si>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</si>
  <si>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</si>
  <si>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</si>
  <si>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</si>
  <si>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</si>
  <si>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</si>
  <si>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</si>
  <si>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</si>
  <si>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</si>
  <si>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</si>
  <si>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</si>
  <si>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</si>
  <si>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</si>
  <si>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</si>
  <si>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</si>
  <si>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</si>
  <si>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</si>
  <si>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</si>
  <si>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</si>
  <si>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</si>
  <si>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</si>
  <si>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</si>
  <si>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</si>
  <si>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</si>
  <si>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</si>
  <si>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</si>
  <si>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</si>
  <si>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</si>
  <si>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</si>
  <si>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</si>
  <si>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</si>
  <si>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</si>
  <si>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</si>
  <si>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</si>
  <si>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</si>
  <si>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</si>
  <si>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</si>
  <si>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</si>
  <si>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</si>
  <si>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</si>
  <si>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</si>
  <si>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</si>
  <si>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</si>
  <si>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</si>
  <si>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</si>
  <si>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</si>
  <si>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</si>
  <si>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</si>
  <si>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</si>
  <si>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</si>
  <si>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</si>
  <si>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</si>
  <si>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</si>
  <si>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</si>
  <si>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</si>
  <si>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</si>
  <si>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</si>
  <si>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</si>
  <si>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</si>
  <si>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</si>
  <si>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</si>
  <si>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</si>
  <si>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</si>
  <si>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</si>
  <si>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</si>
  <si>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</si>
  <si>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</si>
  <si>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</si>
  <si>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</si>
  <si>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</si>
  <si>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</si>
  <si>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</si>
  <si>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</si>
  <si>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</si>
  <si>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</si>
  <si>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</si>
  <si>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</si>
  <si>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</si>
  <si>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</si>
  <si>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</si>
  <si>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</si>
  <si>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</si>
  <si>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</si>
  <si>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</si>
  <si>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</si>
  <si>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</si>
  <si>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</si>
  <si>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</si>
  <si>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</si>
  <si>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</si>
  <si>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</si>
  <si>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</si>
  <si>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</si>
  <si>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</si>
  <si>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</si>
  <si>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</si>
  <si>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</si>
  <si>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</si>
  <si>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</si>
  <si>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</si>
  <si>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</si>
  <si>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</si>
  <si>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</si>
  <si>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</si>
  <si>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</si>
  <si>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</si>
  <si>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</si>
  <si>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</si>
  <si>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</si>
  <si>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</si>
  <si>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</si>
  <si>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</si>
  <si>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</si>
  <si>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</si>
  <si>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</si>
  <si>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</si>
  <si>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</si>
  <si>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</si>
  <si>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</si>
  <si>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</si>
  <si>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</si>
  <si>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</si>
  <si>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</si>
  <si>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</si>
  <si>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</si>
  <si>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</si>
  <si>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</si>
  <si>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</si>
  <si>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</si>
  <si>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</si>
  <si>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</si>
  <si>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</si>
  <si>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</si>
  <si>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</si>
  <si>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</si>
  <si>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</si>
  <si>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</si>
  <si>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</si>
  <si>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</si>
  <si>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</si>
  <si>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</si>
  <si>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</si>
  <si>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</si>
  <si>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</si>
  <si>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</si>
  <si>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</si>
  <si>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</si>
  <si>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</si>
  <si>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</si>
  <si>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</si>
  <si>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</si>
  <si>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</si>
  <si>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</si>
  <si>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</si>
  <si>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</si>
  <si>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</si>
  <si>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</si>
  <si>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</si>
  <si>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</si>
  <si>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</si>
  <si>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</si>
  <si>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</si>
  <si>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</si>
  <si>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</si>
  <si>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</si>
  <si>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</si>
  <si>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</si>
  <si>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</si>
  <si>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</si>
  <si>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</si>
  <si>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</si>
  <si>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</si>
  <si>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</si>
  <si>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</si>
  <si>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</si>
  <si>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</si>
  <si>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</si>
  <si>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</si>
  <si>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</si>
  <si>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</si>
  <si>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</si>
  <si>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</si>
  <si>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</si>
  <si>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</si>
  <si>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</si>
  <si>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</si>
  <si>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</si>
  <si>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</si>
  <si>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</si>
  <si>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</si>
  <si>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</si>
  <si>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</si>
  <si>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</si>
  <si>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</si>
  <si>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</si>
  <si>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</si>
  <si>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</si>
  <si>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</si>
  <si>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</si>
  <si>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</si>
  <si>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</si>
  <si>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</si>
  <si>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</si>
  <si>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</si>
  <si>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</si>
  <si>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</si>
  <si>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</si>
  <si>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</si>
  <si>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</si>
  <si>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</si>
  <si>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</si>
  <si>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</si>
  <si>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</si>
  <si>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</si>
  <si>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</si>
  <si>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</si>
  <si>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</si>
  <si>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</si>
  <si>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</si>
  <si>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</si>
  <si>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</si>
  <si>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</si>
  <si>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</si>
  <si>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</si>
  <si>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</si>
  <si>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</si>
  <si>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</si>
  <si>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</si>
  <si>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</si>
  <si>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</si>
  <si>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</si>
  <si>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</si>
  <si>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</si>
  <si>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</si>
  <si>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</si>
  <si>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</si>
  <si>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</si>
  <si>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</si>
  <si>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</si>
  <si>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</si>
  <si>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</si>
  <si>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</si>
  <si>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</si>
  <si>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</si>
  <si>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</si>
  <si>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</si>
  <si>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</si>
  <si>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</si>
  <si>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</si>
  <si>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</si>
  <si>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</si>
  <si>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</si>
  <si>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</si>
  <si>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</si>
  <si>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</si>
  <si>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</si>
  <si>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</si>
  <si>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</si>
  <si>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</si>
  <si>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</si>
  <si>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</si>
  <si>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</si>
  <si>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</si>
  <si>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</si>
  <si>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</si>
  <si>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</si>
  <si>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</si>
  <si>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</si>
  <si>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</si>
  <si>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</si>
  <si>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</si>
  <si>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</si>
  <si>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</si>
  <si>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</si>
  <si>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</si>
  <si>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</si>
  <si>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</si>
  <si>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</si>
  <si>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</si>
  <si>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</si>
  <si>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</si>
  <si>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</si>
  <si>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</si>
  <si>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</si>
  <si>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</si>
  <si>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</si>
  <si>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</si>
  <si>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</si>
  <si>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</si>
  <si>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</si>
  <si>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</si>
  <si>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</si>
  <si>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</si>
  <si>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</si>
  <si>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</si>
  <si>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</si>
  <si>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</si>
  <si>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</si>
  <si>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</si>
  <si>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</si>
  <si>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</si>
  <si>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</si>
  <si>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</si>
  <si>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</si>
  <si>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</si>
  <si>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</si>
  <si>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</si>
  <si>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</si>
  <si>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</si>
  <si>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</si>
  <si>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</si>
  <si>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</si>
  <si>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</si>
  <si>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</si>
  <si>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</si>
  <si>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</si>
  <si>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</si>
  <si>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</si>
  <si>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</si>
  <si>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</si>
  <si>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</si>
  <si>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</si>
  <si>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</si>
  <si>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</si>
  <si>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</si>
  <si>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</si>
  <si>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</si>
  <si>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</si>
  <si>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</si>
  <si>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</si>
  <si>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</si>
  <si>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</si>
  <si>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</si>
  <si>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</si>
  <si>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</si>
  <si>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</si>
  <si>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</si>
  <si>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</si>
  <si>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</si>
  <si>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</si>
  <si>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</si>
  <si>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</si>
  <si>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</si>
  <si>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</si>
  <si>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</si>
  <si>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</si>
  <si>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</si>
  <si>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</si>
  <si>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</si>
  <si>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</si>
  <si>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</si>
  <si>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</si>
  <si>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</si>
  <si>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</si>
  <si>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</si>
  <si>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</si>
  <si>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</si>
  <si>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</si>
  <si>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</si>
  <si>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</si>
  <si>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</si>
  <si>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</si>
  <si>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</si>
  <si>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</si>
  <si>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</si>
  <si>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</si>
  <si>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</si>
  <si>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</si>
  <si>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</si>
  <si>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</si>
  <si>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</si>
  <si>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</si>
  <si>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</si>
  <si>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</si>
  <si>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</si>
  <si>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</si>
  <si>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</si>
  <si>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</si>
  <si>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</si>
  <si>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</si>
  <si>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</si>
  <si>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</si>
  <si>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</si>
  <si>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</si>
  <si>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</si>
  <si>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</si>
  <si>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</si>
  <si>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</si>
  <si>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</si>
  <si>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</si>
  <si>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</si>
  <si>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</si>
  <si>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</si>
  <si>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</si>
  <si>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</si>
  <si>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</si>
  <si>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</si>
  <si>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</si>
  <si>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</si>
  <si>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</si>
  <si>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</si>
  <si>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</si>
  <si>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</si>
  <si>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</si>
  <si>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</si>
  <si>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</si>
  <si>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</si>
  <si>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</si>
  <si>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</si>
  <si>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</si>
  <si>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</si>
  <si>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</si>
  <si>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</si>
  <si>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</si>
  <si>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</si>
  <si>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</si>
  <si>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</si>
  <si>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</si>
  <si>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</si>
  <si>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</si>
  <si>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</si>
  <si>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</si>
  <si>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</si>
  <si>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</si>
  <si>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</si>
  <si>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</si>
  <si>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</si>
  <si>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</si>
  <si>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</si>
  <si>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</si>
  <si>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</si>
  <si>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</si>
  <si>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</si>
  <si>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</si>
  <si>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</si>
  <si>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</si>
  <si>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</si>
  <si>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</si>
  <si>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</si>
  <si>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</si>
  <si>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</si>
  <si>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</si>
  <si>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</si>
  <si>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</si>
  <si>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</si>
  <si>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</si>
  <si>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</si>
  <si>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</si>
  <si>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</si>
  <si>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</si>
  <si>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</si>
  <si>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</si>
  <si>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</si>
  <si>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</si>
  <si>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</si>
  <si>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</si>
  <si>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</si>
  <si>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</si>
  <si>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</si>
  <si>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</si>
  <si>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</si>
  <si>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</si>
  <si>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</si>
  <si>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</si>
  <si>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</si>
  <si>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</si>
  <si>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</si>
  <si>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</si>
  <si>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</si>
  <si>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</si>
  <si>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</si>
  <si>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</si>
  <si>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</si>
  <si>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</si>
  <si>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</si>
  <si>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</si>
  <si>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</si>
  <si>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</si>
  <si>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</si>
  <si>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</si>
  <si>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</si>
  <si>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</si>
  <si>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</si>
  <si>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</si>
  <si>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</si>
  <si>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</si>
  <si>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</si>
  <si>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</si>
  <si>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</si>
  <si>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</si>
  <si>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</si>
  <si>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</si>
  <si>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</si>
  <si>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</si>
  <si>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</si>
  <si>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</si>
  <si>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</si>
  <si>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</si>
  <si>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</si>
  <si>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</si>
  <si>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</si>
  <si>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</si>
  <si>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</si>
  <si>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</si>
  <si>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</si>
  <si>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</si>
  <si>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</si>
  <si>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</si>
  <si>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</si>
  <si>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</si>
  <si>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</si>
  <si>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</si>
  <si>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</si>
  <si>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</si>
  <si>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</si>
  <si>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</si>
  <si>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</si>
  <si>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</si>
  <si>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</si>
  <si>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</si>
  <si>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</si>
  <si>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</si>
  <si>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</si>
  <si>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</si>
  <si>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</si>
  <si>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</si>
  <si>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</si>
  <si>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</si>
  <si>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</si>
  <si>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</si>
  <si>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</si>
  <si>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</si>
  <si>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</si>
  <si>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</si>
  <si>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</si>
  <si>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</si>
  <si>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</si>
  <si>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</si>
  <si>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</si>
  <si>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</si>
  <si>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</si>
  <si>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</si>
  <si>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</si>
  <si>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</si>
  <si>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</si>
  <si>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</si>
  <si>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</si>
  <si>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</si>
  <si>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</si>
  <si>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</si>
  <si>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</si>
  <si>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</si>
  <si>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</si>
  <si>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</si>
  <si>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</si>
  <si>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</si>
  <si>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</si>
  <si>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</si>
  <si>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</si>
  <si>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</si>
  <si>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</si>
  <si>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</si>
  <si>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</si>
  <si>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</si>
  <si>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</si>
  <si>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</si>
  <si>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</si>
  <si>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</si>
  <si>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</si>
  <si>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</si>
  <si>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</si>
  <si>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</si>
  <si>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</si>
  <si>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</si>
  <si>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</si>
  <si>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</si>
  <si>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</si>
  <si>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</si>
  <si>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</si>
  <si>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</si>
  <si>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</si>
  <si>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</si>
  <si>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</si>
  <si>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</si>
  <si>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</si>
  <si>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</si>
  <si>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</si>
  <si>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</si>
  <si>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</si>
  <si>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</si>
  <si>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</si>
  <si>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</si>
  <si>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</si>
  <si>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</si>
  <si>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</si>
  <si>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</si>
  <si>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</si>
  <si>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</si>
  <si>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</si>
  <si>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</si>
  <si>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</si>
  <si>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</si>
  <si>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</si>
  <si>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</si>
  <si>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</si>
  <si>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</si>
  <si>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</si>
  <si>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</si>
  <si>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</si>
  <si>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</si>
  <si>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</si>
  <si>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</si>
  <si>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</si>
  <si>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</si>
  <si>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</si>
  <si>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</si>
  <si>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</si>
  <si>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</si>
  <si>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</si>
  <si>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</si>
  <si>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</si>
  <si>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</si>
  <si>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</si>
  <si>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</si>
  <si>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</si>
  <si>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</si>
  <si>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</si>
  <si>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</si>
  <si>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</si>
  <si>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</si>
  <si>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</si>
  <si>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</si>
  <si>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</si>
  <si>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</si>
  <si>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</si>
  <si>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</si>
  <si>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</si>
  <si>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</si>
  <si>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</si>
  <si>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</si>
  <si>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</si>
  <si>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</si>
  <si>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</si>
  <si>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</si>
  <si>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</si>
  <si>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</si>
  <si>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</si>
  <si>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</si>
  <si>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</si>
  <si>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</si>
  <si>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</si>
  <si>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</si>
  <si>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</si>
  <si>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</si>
  <si>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</si>
  <si>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</si>
  <si>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</si>
  <si>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</si>
  <si>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</si>
  <si>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</si>
  <si>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</si>
  <si>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</si>
  <si>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</si>
  <si>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</si>
  <si>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</si>
  <si>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</si>
  <si>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</si>
  <si>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</si>
  <si>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</si>
  <si>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</si>
  <si>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</si>
  <si>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</si>
  <si>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</si>
  <si>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</si>
  <si>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</si>
  <si>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</si>
  <si>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</si>
  <si>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</si>
  <si>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</si>
  <si>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</si>
  <si>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</si>
  <si>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</si>
  <si>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</si>
  <si>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</si>
  <si>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</si>
  <si>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</si>
  <si>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</si>
  <si>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</si>
  <si>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</si>
  <si>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</si>
  <si>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</si>
  <si>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</si>
  <si>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</si>
  <si>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</si>
  <si>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</si>
  <si>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</si>
  <si>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</si>
  <si>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</si>
  <si>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</si>
  <si>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</si>
  <si>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</si>
  <si>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</si>
  <si>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</si>
  <si>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</si>
  <si>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</si>
  <si>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</si>
  <si>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</si>
  <si>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</si>
  <si>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</si>
  <si>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</si>
  <si>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</si>
  <si>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</si>
  <si>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</si>
  <si>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</si>
  <si>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</si>
  <si>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</si>
  <si>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</si>
  <si>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</si>
  <si>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</si>
  <si>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</si>
  <si>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</si>
  <si>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</si>
  <si>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</si>
  <si>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</si>
  <si>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</si>
  <si>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</si>
  <si>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</si>
  <si>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</si>
  <si>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</si>
  <si>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</si>
  <si>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</si>
  <si>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</si>
  <si>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</si>
  <si>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</si>
  <si>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</si>
  <si>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</si>
  <si>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</si>
  <si>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</si>
  <si>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</si>
  <si>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</si>
  <si>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</si>
  <si>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</si>
  <si>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</si>
  <si>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</si>
  <si>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</si>
  <si>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</si>
  <si>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</si>
  <si>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</si>
  <si>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</si>
  <si>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</si>
  <si>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</si>
  <si>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</si>
  <si>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</si>
  <si>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</si>
  <si>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</si>
  <si>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</si>
  <si>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</si>
  <si>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</si>
  <si>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</si>
  <si>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</si>
  <si>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</si>
  <si>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</si>
  <si>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</si>
  <si>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</si>
  <si>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</si>
  <si>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</si>
  <si>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</si>
  <si>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</si>
  <si>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</si>
  <si>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</si>
  <si>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</si>
  <si>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</si>
  <si>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</si>
  <si>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</si>
  <si>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</si>
  <si>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</si>
  <si>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</si>
  <si>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</si>
  <si>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</si>
  <si>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</si>
  <si>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</si>
  <si>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</si>
  <si>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</si>
  <si>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</si>
  <si>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</si>
  <si>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</si>
  <si>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</si>
  <si>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</si>
  <si>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</si>
  <si>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</si>
  <si>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</si>
  <si>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</si>
  <si>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</si>
  <si>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</si>
  <si>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</si>
  <si>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</si>
  <si>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</si>
  <si>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</si>
  <si>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</si>
  <si>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</si>
  <si>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</si>
  <si>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</si>
  <si>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</si>
  <si>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</si>
  <si>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</si>
  <si>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</si>
  <si>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</si>
  <si>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</si>
  <si>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</si>
  <si>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</si>
  <si>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</si>
  <si>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</si>
  <si>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</si>
  <si>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</si>
  <si>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</si>
  <si>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</si>
  <si>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</si>
  <si>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</si>
  <si>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</si>
  <si>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</si>
  <si>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</si>
  <si>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</si>
  <si>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</si>
  <si>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</si>
  <si>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</si>
  <si>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</si>
  <si>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</si>
  <si>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</si>
  <si>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</si>
  <si>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</si>
  <si>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</si>
  <si>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</si>
  <si>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</si>
  <si>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</si>
  <si>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</si>
  <si>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</si>
  <si>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</si>
  <si>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</si>
  <si>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</si>
  <si>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</si>
  <si>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</si>
  <si>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</si>
  <si>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</si>
  <si>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</si>
  <si>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</si>
  <si>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</si>
  <si>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</si>
  <si>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</si>
  <si>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</si>
  <si>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</si>
  <si>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</si>
  <si>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</si>
  <si>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</si>
  <si>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</si>
  <si>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</si>
  <si>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</si>
  <si>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</si>
  <si>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</si>
  <si>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</si>
  <si>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</si>
  <si>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</si>
  <si>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</si>
  <si>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</si>
  <si>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</si>
  <si>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</si>
  <si>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</si>
  <si>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</si>
  <si>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</si>
  <si>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</si>
  <si>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</si>
  <si>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</si>
  <si>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</si>
  <si>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</si>
  <si>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</si>
  <si>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</si>
  <si>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</si>
  <si>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</si>
  <si>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</si>
  <si>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</si>
  <si>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</si>
  <si>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</si>
  <si>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</si>
  <si>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</si>
  <si>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</si>
  <si>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</si>
  <si>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</si>
  <si>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</si>
  <si>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</si>
  <si>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</si>
  <si>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</si>
  <si>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</si>
  <si>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</si>
  <si>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</si>
  <si>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</si>
  <si>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</si>
  <si>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</si>
  <si>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</si>
  <si>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</si>
  <si>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</si>
  <si>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</si>
  <si>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</si>
  <si>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</si>
  <si>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</si>
  <si>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</si>
  <si>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</si>
  <si>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</si>
  <si>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</si>
  <si>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</si>
  <si>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</si>
  <si>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</si>
  <si>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</si>
  <si>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</si>
  <si>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</si>
  <si>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</si>
  <si>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</si>
  <si>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</si>
  <si>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</si>
  <si>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</si>
  <si>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</si>
  <si>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</si>
  <si>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</si>
  <si>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</si>
  <si>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</si>
  <si>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</si>
  <si>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</si>
  <si>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</si>
  <si>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</si>
  <si>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</si>
  <si>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</si>
  <si>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</si>
  <si>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</si>
  <si>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</si>
  <si>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</si>
  <si>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</si>
  <si>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</si>
  <si>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</si>
  <si>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</si>
  <si>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</si>
  <si>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</si>
  <si>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</si>
  <si>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</si>
  <si>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</si>
  <si>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</si>
  <si>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</si>
  <si>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</si>
  <si>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</si>
  <si>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</si>
  <si>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</si>
  <si>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</si>
  <si>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</si>
  <si>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</si>
  <si>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</si>
  <si>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</si>
  <si>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</si>
  <si>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</si>
  <si>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</si>
  <si>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</si>
  <si>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</si>
  <si>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</si>
  <si>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</si>
  <si>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</si>
  <si>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</si>
  <si>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</si>
  <si>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</si>
  <si>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</si>
  <si>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</si>
  <si>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</si>
  <si>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</si>
  <si>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</si>
  <si>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</si>
  <si>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</si>
  <si>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</si>
  <si>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</si>
  <si>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</si>
  <si>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</si>
  <si>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</si>
  <si>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</si>
  <si>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</si>
  <si>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</si>
  <si>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</si>
  <si>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</si>
  <si>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</si>
  <si>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</si>
  <si>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</si>
  <si>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</si>
  <si>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</si>
  <si>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</si>
  <si>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</si>
  <si>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</si>
  <si>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</si>
  <si>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</si>
  <si>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</si>
  <si>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</si>
  <si>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</si>
  <si>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</si>
  <si>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</si>
  <si>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</si>
  <si>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</si>
  <si>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</si>
  <si>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</si>
  <si>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</si>
  <si>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</si>
  <si>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</si>
  <si>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</si>
  <si>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</si>
  <si>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</si>
  <si>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</si>
  <si>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</si>
  <si>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</si>
  <si>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</si>
  <si>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</si>
  <si>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</si>
  <si>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</si>
  <si>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</si>
  <si>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</si>
  <si>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</si>
  <si>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</si>
  <si>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</si>
  <si>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</si>
  <si>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</si>
  <si>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</si>
  <si>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</si>
  <si>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</si>
  <si>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</si>
  <si>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</si>
  <si>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</si>
  <si>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</si>
  <si>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</si>
  <si>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</si>
  <si>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</si>
  <si>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</si>
  <si>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</si>
  <si>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</si>
  <si>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</si>
  <si>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</si>
  <si>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</si>
  <si>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</si>
  <si>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</si>
  <si>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</si>
  <si>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</si>
  <si>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</si>
  <si>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</si>
  <si>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</si>
  <si>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</si>
  <si>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</si>
  <si>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</si>
  <si>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</si>
  <si>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</si>
  <si>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</si>
  <si>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</si>
  <si>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</si>
  <si>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</si>
  <si>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</si>
  <si>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</si>
  <si>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</si>
  <si>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</si>
  <si>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</si>
  <si>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</si>
  <si>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</si>
  <si>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</si>
  <si>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</si>
  <si>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</si>
  <si>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</si>
  <si>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</si>
  <si>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</si>
  <si>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</si>
  <si>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</si>
  <si>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</si>
  <si>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</si>
  <si>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</si>
  <si>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</si>
  <si>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</si>
  <si>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</si>
  <si>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</si>
  <si>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</si>
  <si>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</si>
  <si>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</si>
  <si>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</si>
  <si>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</si>
  <si>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</si>
  <si>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</si>
  <si>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</si>
  <si>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</si>
  <si>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</si>
  <si>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</si>
  <si>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</si>
  <si>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</si>
  <si>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</si>
  <si>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</si>
  <si>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</si>
  <si>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</si>
  <si>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</si>
  <si>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</si>
  <si>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</si>
  <si>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</si>
  <si>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</si>
  <si>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</si>
  <si>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</si>
  <si>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</si>
  <si>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</si>
  <si>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</si>
  <si>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</si>
  <si>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</si>
  <si>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</si>
  <si>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</si>
  <si>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</si>
  <si>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</si>
  <si>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</si>
  <si>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</si>
  <si>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</si>
  <si>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</si>
  <si>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</si>
  <si>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</si>
  <si>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</si>
  <si>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</si>
  <si>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</si>
  <si>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</si>
  <si>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</si>
  <si>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</si>
  <si>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</si>
  <si>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</si>
  <si>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</si>
  <si>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</si>
  <si>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</si>
  <si>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</si>
  <si>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</si>
  <si>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</si>
  <si>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</si>
  <si>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</si>
  <si>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</si>
  <si>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</si>
  <si>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</si>
  <si>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</si>
  <si>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</si>
  <si>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</si>
  <si>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</si>
  <si>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</si>
  <si>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</si>
  <si>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</si>
  <si>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</si>
  <si>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</si>
  <si>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</si>
  <si>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</si>
  <si>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</si>
  <si>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</si>
  <si>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</si>
  <si>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</si>
  <si>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</si>
  <si>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</si>
  <si>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</si>
  <si>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</si>
  <si>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</si>
  <si>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</si>
  <si>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</si>
  <si>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</si>
  <si>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</si>
  <si>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</si>
  <si>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</si>
  <si>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</si>
  <si>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</si>
  <si>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</si>
  <si>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</si>
  <si>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</si>
  <si>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</si>
  <si>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</si>
  <si>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</si>
  <si>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</si>
  <si>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</si>
  <si>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</si>
  <si>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</si>
  <si>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</si>
  <si>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</si>
  <si>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</si>
  <si>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</si>
  <si>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</si>
  <si>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</si>
  <si>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</si>
  <si>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</si>
  <si>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</si>
  <si>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</si>
  <si>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</si>
  <si>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</si>
  <si>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</si>
  <si>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</si>
  <si>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</si>
  <si>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</si>
  <si>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</si>
  <si>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</si>
  <si>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</si>
  <si>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</si>
  <si>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</si>
  <si>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</si>
  <si>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</si>
  <si>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</si>
  <si>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</si>
  <si>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</si>
  <si>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</si>
  <si>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</si>
  <si>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</si>
  <si>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</si>
  <si>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</si>
  <si>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</si>
  <si>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</si>
  <si>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</si>
  <si>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</si>
  <si>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</si>
  <si>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</si>
  <si>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</si>
  <si>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</si>
  <si>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</si>
  <si>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</si>
  <si>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</si>
  <si>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</si>
  <si>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</si>
  <si>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</si>
  <si>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</si>
  <si>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</si>
  <si>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</si>
  <si>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</si>
  <si>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</si>
  <si>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</si>
  <si>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</si>
  <si>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</si>
  <si>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</si>
  <si>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</si>
  <si>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</si>
  <si>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</si>
  <si>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</si>
  <si>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</si>
  <si>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</si>
  <si>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</si>
  <si>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</si>
  <si>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</si>
  <si>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</si>
  <si>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</si>
  <si>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</si>
  <si>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</si>
  <si>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</si>
  <si>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</si>
  <si>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</si>
  <si>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</si>
  <si>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</si>
  <si>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</si>
  <si>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</si>
  <si>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</si>
  <si>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</si>
  <si>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</si>
  <si>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</si>
  <si>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</si>
  <si>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</si>
  <si>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</si>
  <si>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</si>
  <si>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</si>
  <si>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</si>
  <si>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</si>
  <si>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</si>
  <si>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</si>
  <si>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</si>
  <si>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</si>
  <si>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</si>
  <si>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</si>
  <si>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</si>
  <si>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</si>
  <si>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</si>
  <si>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</si>
  <si>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</si>
  <si>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</si>
  <si>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</si>
  <si>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</si>
  <si>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</si>
  <si>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</si>
  <si>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</si>
  <si>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</si>
  <si>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</si>
  <si>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</si>
  <si>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</si>
  <si>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</si>
  <si>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</si>
  <si>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</si>
  <si>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</si>
  <si>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</si>
  <si>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</si>
  <si>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</si>
  <si>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</si>
  <si>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</si>
  <si>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</si>
  <si>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</si>
  <si>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</si>
  <si>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</si>
  <si>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</si>
  <si>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</si>
  <si>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</si>
  <si>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</si>
  <si>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</si>
  <si>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</si>
  <si>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</si>
  <si>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</si>
  <si>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</si>
  <si>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</si>
  <si>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</si>
  <si>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</si>
  <si>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</si>
  <si>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</si>
  <si>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</si>
  <si>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</si>
  <si>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</si>
  <si>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</si>
  <si>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</si>
  <si>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</si>
  <si>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</si>
  <si>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</si>
  <si>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</si>
  <si>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</si>
  <si>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</si>
  <si>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</si>
  <si>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</si>
  <si>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</si>
  <si>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</si>
  <si>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</si>
  <si>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</si>
  <si>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</si>
  <si>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</si>
  <si>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</si>
  <si>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</si>
  <si>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</si>
  <si>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</si>
  <si>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</si>
  <si>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</si>
  <si>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</si>
  <si>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</si>
  <si>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</si>
  <si>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</si>
  <si>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</si>
  <si>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</si>
  <si>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</si>
  <si>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</si>
  <si>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</si>
  <si>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</si>
  <si>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</si>
  <si>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</si>
  <si>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</si>
  <si>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</si>
  <si>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</si>
  <si>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</si>
  <si>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</si>
  <si>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</si>
  <si>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</si>
  <si>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</si>
  <si>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</si>
  <si>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</si>
  <si>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</si>
  <si>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</si>
  <si>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</si>
  <si>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</si>
  <si>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</si>
  <si>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</si>
  <si>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</si>
  <si>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</si>
  <si>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</si>
  <si>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</si>
  <si>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</si>
  <si>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</si>
  <si>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</si>
  <si>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</si>
  <si>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</si>
  <si>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</si>
  <si>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</si>
  <si>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</si>
  <si>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</si>
  <si>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</si>
  <si>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</si>
  <si>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</si>
  <si>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</si>
  <si>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</si>
  <si>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</si>
  <si>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</si>
  <si>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</si>
  <si>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</si>
  <si>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</si>
  <si>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</si>
  <si>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</si>
  <si>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</si>
  <si>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</si>
  <si>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</si>
  <si>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</si>
  <si>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</si>
  <si>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</si>
  <si>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</si>
  <si>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</si>
  <si>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</si>
  <si>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</si>
  <si>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</si>
  <si>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</si>
  <si>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</si>
  <si>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</si>
  <si>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</si>
  <si>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</si>
  <si>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</si>
  <si>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</si>
  <si>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</si>
  <si>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</si>
  <si>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</si>
  <si>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</si>
  <si>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</si>
  <si>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</si>
  <si>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</si>
  <si>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</si>
  <si>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</si>
  <si>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</si>
  <si>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</si>
  <si>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</si>
  <si>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</si>
  <si>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</si>
  <si>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</si>
  <si>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</si>
  <si>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</si>
  <si>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</si>
  <si>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</si>
  <si>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</si>
  <si>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</si>
  <si>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</si>
  <si>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</si>
  <si>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</si>
  <si>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</si>
  <si>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</si>
  <si>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</si>
  <si>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</si>
  <si>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</si>
  <si>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</si>
  <si>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</si>
  <si>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</si>
  <si>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</si>
  <si>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</si>
  <si>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</si>
  <si>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</si>
  <si>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</si>
  <si>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</si>
  <si>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</si>
  <si>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</si>
  <si>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</si>
  <si>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</si>
  <si>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</si>
  <si>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</si>
  <si>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</si>
  <si>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</si>
  <si>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</si>
  <si>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</si>
  <si>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</si>
  <si>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</si>
  <si>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</si>
  <si>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</si>
  <si>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</si>
  <si>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</si>
  <si>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</si>
  <si>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</si>
  <si>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</si>
  <si>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</si>
  <si>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</si>
  <si>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</si>
  <si>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</si>
  <si>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</si>
  <si>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</si>
  <si>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</si>
  <si>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</si>
  <si>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</si>
  <si>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</si>
  <si>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</si>
  <si>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</si>
  <si>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</si>
  <si>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</si>
  <si>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</si>
  <si>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</si>
  <si>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</si>
  <si>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</si>
  <si>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</si>
  <si>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</si>
  <si>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</si>
  <si>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</si>
  <si>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</si>
  <si>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</si>
  <si>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</si>
  <si>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</si>
  <si>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</si>
  <si>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</si>
  <si>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</si>
  <si>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</si>
  <si>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</si>
  <si>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</si>
  <si>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</si>
  <si>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</si>
  <si>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</si>
  <si>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</si>
  <si>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</si>
  <si>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</si>
  <si>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</si>
  <si>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</si>
  <si>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</si>
  <si>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</si>
  <si>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</si>
  <si>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</si>
  <si>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</si>
  <si>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</si>
  <si>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</si>
  <si>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</si>
  <si>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</si>
  <si>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</si>
  <si>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</si>
  <si>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</si>
  <si>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</si>
  <si>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</si>
  <si>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</si>
  <si>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</si>
  <si>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</si>
  <si>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</si>
  <si>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</si>
  <si>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</si>
  <si>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</si>
  <si>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</si>
  <si>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</si>
  <si>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</si>
  <si>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</si>
  <si>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</si>
  <si>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</si>
  <si>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</si>
  <si>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</si>
  <si>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</si>
  <si>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</si>
  <si>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</si>
  <si>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</si>
  <si>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</si>
  <si>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</si>
  <si>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</si>
  <si>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</si>
  <si>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</si>
  <si>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</si>
  <si>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</si>
  <si>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</si>
  <si>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</si>
  <si>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</si>
  <si>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</si>
  <si>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</si>
  <si>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</si>
  <si>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</si>
  <si>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</si>
  <si>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</si>
  <si>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</si>
  <si>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</si>
  <si>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</si>
  <si>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</si>
  <si>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</si>
  <si>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</si>
  <si>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</si>
  <si>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</si>
  <si>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</si>
  <si>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</si>
  <si>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</si>
  <si>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</si>
  <si>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</si>
  <si>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</si>
  <si>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</si>
  <si>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</si>
  <si>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</si>
  <si>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</si>
  <si>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</si>
  <si>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</si>
  <si>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</si>
  <si>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</si>
  <si>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</si>
  <si>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</si>
  <si>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</si>
  <si>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</si>
  <si>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</si>
  <si>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</si>
  <si>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</si>
  <si>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</si>
  <si>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</si>
  <si>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</si>
  <si>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</si>
  <si>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</si>
  <si>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</si>
  <si>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</si>
  <si>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</si>
  <si>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</si>
  <si>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</si>
  <si>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</si>
  <si>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</si>
  <si>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</si>
  <si>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</si>
  <si>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</si>
  <si>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</si>
  <si>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</si>
  <si>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</si>
  <si>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</si>
  <si>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</si>
  <si>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</si>
  <si>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</si>
  <si>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</si>
  <si>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</si>
  <si>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</si>
  <si>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</si>
  <si>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</si>
  <si>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</si>
  <si>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</si>
  <si>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</si>
  <si>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</si>
  <si>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</si>
  <si>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</si>
  <si>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</si>
  <si>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</si>
  <si>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</si>
  <si>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</si>
  <si>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</si>
  <si>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</si>
  <si>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</si>
  <si>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</si>
  <si>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</si>
  <si>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</si>
  <si>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</si>
  <si>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</si>
  <si>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</si>
  <si>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</si>
  <si>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</si>
  <si>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</si>
  <si>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</si>
  <si>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</si>
  <si>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</si>
  <si>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</si>
  <si>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</si>
  <si>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</si>
  <si>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</si>
  <si>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</si>
  <si>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</si>
  <si>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</si>
  <si>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</si>
  <si>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</si>
  <si>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</si>
  <si>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</si>
  <si>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</si>
  <si>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</si>
  <si>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</si>
  <si>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</si>
  <si>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</si>
  <si>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</si>
  <si>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</si>
  <si>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</si>
  <si>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</si>
  <si>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</si>
  <si>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</si>
  <si>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</si>
  <si>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</si>
  <si>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</si>
  <si>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</si>
  <si>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</si>
  <si>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</si>
  <si>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</si>
  <si>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</si>
  <si>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</si>
  <si>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</si>
  <si>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</si>
  <si>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</si>
  <si>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</si>
  <si>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</si>
  <si>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</si>
  <si>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</si>
  <si>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</si>
  <si>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</si>
  <si>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</si>
  <si>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</si>
  <si>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</si>
  <si>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</si>
  <si>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</si>
  <si>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</si>
  <si>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</si>
  <si>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</si>
  <si>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</si>
  <si>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</si>
  <si>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</si>
  <si>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</si>
  <si>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</si>
  <si>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</si>
  <si>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</si>
  <si>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</si>
  <si>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</si>
  <si>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</si>
  <si>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</si>
  <si>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</si>
  <si>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</si>
  <si>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</si>
  <si>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</si>
  <si>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</si>
  <si>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</si>
  <si>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</si>
  <si>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</si>
  <si>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</si>
  <si>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</si>
  <si>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</si>
  <si>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</si>
  <si>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</si>
  <si>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</si>
  <si>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</si>
  <si>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</si>
  <si>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</si>
  <si>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</si>
  <si>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</si>
  <si>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</si>
  <si>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</si>
  <si>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</si>
  <si>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</si>
  <si>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</si>
  <si>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</si>
  <si>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</si>
  <si>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</si>
  <si>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</si>
  <si>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</si>
  <si>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</si>
  <si>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</si>
  <si>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</si>
  <si>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</si>
  <si>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</si>
  <si>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</si>
  <si>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</si>
  <si>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</si>
  <si>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</si>
  <si>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</si>
  <si>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</si>
  <si>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</si>
  <si>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</si>
  <si>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</si>
  <si>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</si>
  <si>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</si>
  <si>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</si>
  <si>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</si>
  <si>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</si>
  <si>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</si>
  <si>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</si>
  <si>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</si>
  <si>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</si>
  <si>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</si>
  <si>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</si>
  <si>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</si>
  <si>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</si>
  <si>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</si>
  <si>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</si>
  <si>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</si>
  <si>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</si>
  <si>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</si>
  <si>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</si>
  <si>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</si>
  <si>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</si>
  <si>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</si>
  <si>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</si>
  <si>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</si>
  <si>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</si>
  <si>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</si>
  <si>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</si>
  <si>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</si>
  <si>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</si>
  <si>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</si>
  <si>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</si>
  <si>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</si>
  <si>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</si>
  <si>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</si>
  <si>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</si>
  <si>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</si>
  <si>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</si>
  <si>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</si>
  <si>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</si>
  <si>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</si>
  <si>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</si>
  <si>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</si>
  <si>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</si>
  <si>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</si>
  <si>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</si>
  <si>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</si>
  <si>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</si>
  <si>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</si>
  <si>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</si>
  <si>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</si>
  <si>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</si>
  <si>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</si>
  <si>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</si>
  <si>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</si>
  <si>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</si>
  <si>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</si>
  <si>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</si>
  <si>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</si>
  <si>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</si>
  <si>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</si>
  <si>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</si>
  <si>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</si>
  <si>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</si>
  <si>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</si>
  <si>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</si>
  <si>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</si>
  <si>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</si>
  <si>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</si>
  <si>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</si>
  <si>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</si>
  <si>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</si>
  <si>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</si>
  <si>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</si>
  <si>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</si>
  <si>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</si>
  <si>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</si>
  <si>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</si>
  <si>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</si>
  <si>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</si>
  <si>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</si>
  <si>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</si>
  <si>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</si>
  <si>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</si>
  <si>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</si>
  <si>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</si>
  <si>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</si>
  <si>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</si>
  <si>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</si>
  <si>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</si>
  <si>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</si>
  <si>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</si>
  <si>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</si>
  <si>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</si>
  <si>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</si>
  <si>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</si>
  <si>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</si>
  <si>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</si>
  <si>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</si>
  <si>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</si>
  <si>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</si>
  <si>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</si>
  <si>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</si>
  <si>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</si>
  <si>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</si>
  <si>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</si>
  <si>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</si>
  <si>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</si>
  <si>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</si>
  <si>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</si>
  <si>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</si>
  <si>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</si>
  <si>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</si>
  <si>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</si>
  <si>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</si>
  <si>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</si>
  <si>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</si>
  <si>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</si>
  <si>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</si>
  <si>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</si>
  <si>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</si>
  <si>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</si>
  <si>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</si>
  <si>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</si>
  <si>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</si>
  <si>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</si>
  <si>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</si>
  <si>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</si>
  <si>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</si>
  <si>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</si>
  <si>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</si>
  <si>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</si>
  <si>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</si>
  <si>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</si>
  <si>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</si>
  <si>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</si>
  <si>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</si>
  <si>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</si>
  <si>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</si>
  <si>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</si>
  <si>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</si>
  <si>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</si>
  <si>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</si>
  <si>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</si>
  <si>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</si>
  <si>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</si>
  <si>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</si>
  <si>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</si>
  <si>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</si>
  <si>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</si>
  <si>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</si>
  <si>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</si>
  <si>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</si>
  <si>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</si>
  <si>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</si>
  <si>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</si>
  <si>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</si>
  <si>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</si>
  <si>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</si>
  <si>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</si>
  <si>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</si>
  <si>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</si>
  <si>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</si>
  <si>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</si>
  <si>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</si>
  <si>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</si>
  <si>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</si>
  <si>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</si>
  <si>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</si>
  <si>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</si>
  <si>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</si>
  <si>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</si>
  <si>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</si>
  <si>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</si>
  <si>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</si>
  <si>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</si>
  <si>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</si>
  <si>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</si>
  <si>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</si>
  <si>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</si>
  <si>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</si>
  <si>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</si>
  <si>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</si>
  <si>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</si>
  <si>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</si>
  <si>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</si>
  <si>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</si>
  <si>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</si>
  <si>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</si>
  <si>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</si>
  <si>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</si>
  <si>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</si>
  <si>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</si>
  <si>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</si>
  <si>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</si>
  <si>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</si>
  <si>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</si>
  <si>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</si>
  <si>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</si>
  <si>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</si>
  <si>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</si>
  <si>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</si>
  <si>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</si>
  <si>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</si>
  <si>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</si>
  <si>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</si>
  <si>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</si>
  <si>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</si>
  <si>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</si>
  <si>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</si>
  <si>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</si>
  <si>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</si>
  <si>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</si>
  <si>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</si>
  <si>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</si>
  <si>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</si>
  <si>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</si>
  <si>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</si>
  <si>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</si>
  <si>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</si>
  <si>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</si>
  <si>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</si>
  <si>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</si>
  <si>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</si>
  <si>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</si>
  <si>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</si>
  <si>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</si>
  <si>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</si>
  <si>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</si>
  <si>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</si>
  <si>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</si>
  <si>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</si>
  <si>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</si>
  <si>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</si>
  <si>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</si>
  <si>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</si>
  <si>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</si>
  <si>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</si>
  <si>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</si>
  <si>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</si>
  <si>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</si>
  <si>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</si>
  <si>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</si>
  <si>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</si>
  <si>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</si>
  <si>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</si>
  <si>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</si>
  <si>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</si>
  <si>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</si>
  <si>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</si>
  <si>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</si>
  <si>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</si>
  <si>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</si>
  <si>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</si>
  <si>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</si>
  <si>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</si>
  <si>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</si>
  <si>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</si>
  <si>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</si>
  <si>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</si>
  <si>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</si>
  <si>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</si>
  <si>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</si>
  <si>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</si>
  <si>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</si>
  <si>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</si>
  <si>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</si>
  <si>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</si>
  <si>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</si>
  <si>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</si>
  <si>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</si>
  <si>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</si>
  <si>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</si>
  <si>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</si>
  <si>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</si>
  <si>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</si>
  <si>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</si>
  <si>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</si>
  <si>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</si>
  <si>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</si>
  <si>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</si>
  <si>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</si>
  <si>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</si>
  <si>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</si>
  <si>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</si>
  <si>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</si>
  <si>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</si>
  <si>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</si>
  <si>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</si>
  <si>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</si>
  <si>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</si>
  <si>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</si>
  <si>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</si>
  <si>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</si>
  <si>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</si>
  <si>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</si>
  <si>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</si>
  <si>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</si>
  <si>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</si>
  <si>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</si>
  <si>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</si>
  <si>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</si>
  <si>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</si>
  <si>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</si>
  <si>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</si>
  <si>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</si>
  <si>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</si>
  <si>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</si>
  <si>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</si>
  <si>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</si>
  <si>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</si>
  <si>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</si>
  <si>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</si>
  <si>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</si>
  <si>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</si>
  <si>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</si>
  <si>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</si>
  <si>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</si>
  <si>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</si>
  <si>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</si>
  <si>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</si>
  <si>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</si>
  <si>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</si>
  <si>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</si>
  <si>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</si>
  <si>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</si>
  <si>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</si>
  <si>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</si>
  <si>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</si>
  <si>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</si>
  <si>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</si>
  <si>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</si>
  <si>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</si>
  <si>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</si>
  <si>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</si>
  <si>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</si>
  <si>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</si>
  <si>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</si>
  <si>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</si>
  <si>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</si>
  <si>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</si>
  <si>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</si>
  <si>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</si>
  <si>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</si>
  <si>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</si>
  <si>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</si>
  <si>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</si>
  <si>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</si>
  <si>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</si>
  <si>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</si>
  <si>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</si>
  <si>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</si>
  <si>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</si>
  <si>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</si>
  <si>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</si>
  <si>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</si>
  <si>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</si>
  <si>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</si>
  <si>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</si>
  <si>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</si>
  <si>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</si>
  <si>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</si>
  <si>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</si>
  <si>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</si>
  <si>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</si>
  <si>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</si>
  <si>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</si>
  <si>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</si>
  <si>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</si>
  <si>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</si>
  <si>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</si>
  <si>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</si>
  <si>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</si>
  <si>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</si>
  <si>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</si>
  <si>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</si>
  <si>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</si>
  <si>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</si>
  <si>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</si>
  <si>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</si>
  <si>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</si>
  <si>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</si>
  <si>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</si>
  <si>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</si>
  <si>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</si>
  <si>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</si>
  <si>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</si>
  <si>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</si>
  <si>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</si>
  <si>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</si>
  <si>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</si>
  <si>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</si>
  <si>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</si>
  <si>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</si>
  <si>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</si>
  <si>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</si>
  <si>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</si>
  <si>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</si>
  <si>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</si>
  <si>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</si>
  <si>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</si>
  <si>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</si>
  <si>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</si>
  <si>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</si>
  <si>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</si>
  <si>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</si>
  <si>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</si>
  <si>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</si>
  <si>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</si>
  <si>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</si>
  <si>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</si>
  <si>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</si>
  <si>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</si>
  <si>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</si>
  <si>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</si>
  <si>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</si>
  <si>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</si>
  <si>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</si>
  <si>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</si>
  <si>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</si>
  <si>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</si>
  <si>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</si>
  <si>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</si>
  <si>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</si>
  <si>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</si>
  <si>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</si>
  <si>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</si>
  <si>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</si>
  <si>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</si>
  <si>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</si>
  <si>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</si>
  <si>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</si>
  <si>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</si>
  <si>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</si>
  <si>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</si>
  <si>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</si>
  <si>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</si>
  <si>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</si>
  <si>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</si>
  <si>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</si>
  <si>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</si>
  <si>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</si>
  <si>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</si>
  <si>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</si>
  <si>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</si>
  <si>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</si>
  <si>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</si>
  <si>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</si>
  <si>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</si>
  <si>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</si>
  <si>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</si>
  <si>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</si>
  <si>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</si>
  <si>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</si>
  <si>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</si>
  <si>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</si>
  <si>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</si>
  <si>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</si>
  <si>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</si>
  <si>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</si>
  <si>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</si>
  <si>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</si>
  <si>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</si>
  <si>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</si>
  <si>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</si>
  <si>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</si>
  <si>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</si>
  <si>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</si>
  <si>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</si>
  <si>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</si>
  <si>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</si>
  <si>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</si>
  <si>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</si>
  <si>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</si>
  <si>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</si>
  <si>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</si>
  <si>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</si>
  <si>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</si>
  <si>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</si>
  <si>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</si>
  <si>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</si>
  <si>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</si>
  <si>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</si>
  <si>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</si>
  <si>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</si>
  <si>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</si>
  <si>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</si>
  <si>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</si>
  <si>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</si>
  <si>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</si>
  <si>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</si>
  <si>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</si>
  <si>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</si>
  <si>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</si>
  <si>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</si>
  <si>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</si>
  <si>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</si>
  <si>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</si>
  <si>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</si>
  <si>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</si>
  <si>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</si>
  <si>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</si>
  <si>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</si>
  <si>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</si>
  <si>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</si>
  <si>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</si>
  <si>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</si>
  <si>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</si>
  <si>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</si>
  <si>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</si>
  <si>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</si>
  <si>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</si>
  <si>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</si>
  <si>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</si>
  <si>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</si>
  <si>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</si>
  <si>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</si>
  <si>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</si>
  <si>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</si>
  <si>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</si>
  <si>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</si>
  <si>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</si>
  <si>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</si>
  <si>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</si>
  <si>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</si>
  <si>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</si>
  <si>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</si>
  <si>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</si>
  <si>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</si>
  <si>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</si>
  <si>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</si>
  <si>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</si>
  <si>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</si>
  <si>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</si>
  <si>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</si>
  <si>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</si>
  <si>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</si>
  <si>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</si>
  <si>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</si>
  <si>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</si>
  <si>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</si>
  <si>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</si>
  <si>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</si>
  <si>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</si>
  <si>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</si>
  <si>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</si>
  <si>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</si>
  <si>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</si>
  <si>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</si>
  <si>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</si>
  <si>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</si>
  <si>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</si>
  <si>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</si>
  <si>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</si>
  <si>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</si>
  <si>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</si>
  <si>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</si>
  <si>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</si>
  <si>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</si>
  <si>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</si>
  <si>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</si>
  <si>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</si>
  <si>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</si>
  <si>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</si>
  <si>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</si>
  <si>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</si>
  <si>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</si>
  <si>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</si>
  <si>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</si>
  <si>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</si>
  <si>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</si>
  <si>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</si>
  <si>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</si>
  <si>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</si>
  <si>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</si>
  <si>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</si>
  <si>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</si>
  <si>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</si>
  <si>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</si>
  <si>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</si>
  <si>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</si>
  <si>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</si>
  <si>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</si>
  <si>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</si>
  <si>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</si>
  <si>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</si>
  <si>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</si>
  <si>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</si>
  <si>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</si>
  <si>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</si>
  <si>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</si>
  <si>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</si>
  <si>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</si>
  <si>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</si>
  <si>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</si>
  <si>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</si>
  <si>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</si>
  <si>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</si>
  <si>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</si>
  <si>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</si>
  <si>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</si>
  <si>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</si>
  <si>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</si>
  <si>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</si>
  <si>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</si>
  <si>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</si>
  <si>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</si>
  <si>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</si>
  <si>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</si>
  <si>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</si>
  <si>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</si>
  <si>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</si>
  <si>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</si>
  <si>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</si>
  <si>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</si>
  <si>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</si>
  <si>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</si>
  <si>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</si>
  <si>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</si>
  <si>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</si>
  <si>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</si>
  <si>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</si>
  <si>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</si>
  <si>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</si>
  <si>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</si>
  <si>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</si>
  <si>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</si>
  <si>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</si>
  <si>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</si>
  <si>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</si>
  <si>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</si>
  <si>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</si>
  <si>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</si>
  <si>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</si>
  <si>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</si>
  <si>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</si>
  <si>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</si>
  <si>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</si>
  <si>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</si>
  <si>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</si>
  <si>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</si>
  <si>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</si>
  <si>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</si>
  <si>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</si>
  <si>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</si>
  <si>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</si>
  <si>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</si>
  <si>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</si>
  <si>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</si>
  <si>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</si>
  <si>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</si>
  <si>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</si>
  <si>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</si>
  <si>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</si>
  <si>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</si>
  <si>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</si>
  <si>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</si>
  <si>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</si>
  <si>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</si>
  <si>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</si>
  <si>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</si>
  <si>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</si>
  <si>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</si>
  <si>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</si>
  <si>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</si>
  <si>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</si>
  <si>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</si>
  <si>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</si>
  <si>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</si>
  <si>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</si>
  <si>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</si>
  <si>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</si>
  <si>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</si>
  <si>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</si>
  <si>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</si>
  <si>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</si>
  <si>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</si>
  <si>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</si>
  <si>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</si>
  <si>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</si>
  <si>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</si>
  <si>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</si>
  <si>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</si>
  <si>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</si>
  <si>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</si>
  <si>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</si>
  <si>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</si>
  <si>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</si>
  <si>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</si>
  <si>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</si>
  <si>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</si>
  <si>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</si>
  <si>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</si>
  <si>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</si>
  <si>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</si>
  <si>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</si>
  <si>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</si>
  <si>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</si>
  <si>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</si>
  <si>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</si>
  <si>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</si>
  <si>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</si>
  <si>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</si>
  <si>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</si>
  <si>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</si>
  <si>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</si>
  <si>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</si>
  <si>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</si>
  <si>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</si>
  <si>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</si>
  <si>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</si>
  <si>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</si>
  <si>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</si>
  <si>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</si>
  <si>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</si>
  <si>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</si>
  <si>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</si>
  <si>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</si>
  <si>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</si>
  <si>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</si>
  <si>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</si>
  <si>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</si>
  <si>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</si>
  <si>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</si>
  <si>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</si>
  <si>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</si>
  <si>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</si>
  <si>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</si>
  <si>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</si>
  <si>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</si>
  <si>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</si>
  <si>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</si>
  <si>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</si>
  <si>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</si>
  <si>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</si>
  <si>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</si>
  <si>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</si>
  <si>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</si>
  <si>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</si>
  <si>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</si>
  <si>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</si>
  <si>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</si>
  <si>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</si>
  <si>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</si>
  <si>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</si>
  <si>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</si>
  <si>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</si>
  <si>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</si>
  <si>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</si>
  <si>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</si>
  <si>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</si>
  <si>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</si>
  <si>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</si>
  <si>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</si>
  <si>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</si>
  <si>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</si>
  <si>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</si>
  <si>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</si>
  <si>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</si>
  <si>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</si>
  <si>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</si>
  <si>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</si>
  <si>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</si>
  <si>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</si>
  <si>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</si>
  <si>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</si>
  <si>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</si>
  <si>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</si>
  <si>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</si>
  <si>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</si>
  <si>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</si>
  <si>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</si>
  <si>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</si>
  <si>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</si>
  <si>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</si>
  <si>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</si>
  <si>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</si>
  <si>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</si>
  <si>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</si>
  <si>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</si>
  <si>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</si>
  <si>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</si>
  <si>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</si>
  <si>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</si>
  <si>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</si>
  <si>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</si>
  <si>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</si>
  <si>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</si>
  <si>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</si>
  <si>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</si>
  <si>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</si>
  <si>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</si>
  <si>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</si>
  <si>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</si>
  <si>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</si>
  <si>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</si>
  <si>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</si>
  <si>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</si>
  <si>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</si>
  <si>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</si>
  <si>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</si>
  <si>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</si>
  <si>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</si>
  <si>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</si>
  <si>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</si>
  <si>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</si>
  <si>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</si>
  <si>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</si>
  <si>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</si>
  <si>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</si>
  <si>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</si>
  <si>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</si>
  <si>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</si>
  <si>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</si>
  <si>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</si>
  <si>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</si>
  <si>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</si>
  <si>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</si>
  <si>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</si>
  <si>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</si>
  <si>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</si>
  <si>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</si>
  <si>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</si>
  <si>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</si>
  <si>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</si>
  <si>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</si>
  <si>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</si>
  <si>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</si>
  <si>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</si>
  <si>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</si>
  <si>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</si>
  <si>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</si>
  <si>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</si>
  <si>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</si>
  <si>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</si>
  <si>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</si>
  <si>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</si>
  <si>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</si>
  <si>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</si>
  <si>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</si>
  <si>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</si>
  <si>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</si>
  <si>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</si>
  <si>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</si>
  <si>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</si>
  <si>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</si>
  <si>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</si>
  <si>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</si>
  <si>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</si>
  <si>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</si>
  <si>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</si>
  <si>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</si>
  <si>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</si>
  <si>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</si>
  <si>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</si>
  <si>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</si>
  <si>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</si>
  <si>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</si>
  <si>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</si>
  <si>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</si>
  <si>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</si>
  <si>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</si>
  <si>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</si>
  <si>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</si>
  <si>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</si>
  <si>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</si>
  <si>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</si>
  <si>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</si>
  <si>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</si>
  <si>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</si>
  <si>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</si>
  <si>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</si>
  <si>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</si>
  <si>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</si>
  <si>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</si>
  <si>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</si>
  <si>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</si>
  <si>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</si>
  <si>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</si>
  <si>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</si>
  <si>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</si>
  <si>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</si>
  <si>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</si>
  <si>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</si>
  <si>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</si>
  <si>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</si>
  <si>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</si>
  <si>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</si>
  <si>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</si>
  <si>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</si>
  <si>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</si>
  <si>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</si>
  <si>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</si>
  <si>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</si>
  <si>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</si>
  <si>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</si>
  <si>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</si>
  <si>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</si>
  <si>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</si>
  <si>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</si>
  <si>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</si>
  <si>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</si>
  <si>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</si>
  <si>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</si>
  <si>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</si>
  <si>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</si>
  <si>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</si>
  <si>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</si>
  <si>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</si>
  <si>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</si>
  <si>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</si>
  <si>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</si>
  <si>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</si>
  <si>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</si>
  <si>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</si>
  <si>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</si>
  <si>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</si>
  <si>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</si>
  <si>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</si>
  <si>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</si>
  <si>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</si>
  <si>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</si>
  <si>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</si>
  <si>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</si>
  <si>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</si>
  <si>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</si>
  <si>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</si>
  <si>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</si>
  <si>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</si>
  <si>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</si>
  <si>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</si>
  <si>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</si>
  <si>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</si>
  <si>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</si>
  <si>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</si>
  <si>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</si>
  <si>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</si>
  <si>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</si>
  <si>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</si>
  <si>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</si>
  <si>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</si>
  <si>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</si>
  <si>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</si>
  <si>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</si>
  <si>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</si>
  <si>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</si>
  <si>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</si>
  <si>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</si>
  <si>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</si>
  <si>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</si>
  <si>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</si>
  <si>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</si>
  <si>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</si>
  <si>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</si>
  <si>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</si>
  <si>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</si>
  <si>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</si>
  <si>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</si>
  <si>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</si>
  <si>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</si>
  <si>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</si>
  <si>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</si>
  <si>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</si>
  <si>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</si>
  <si>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</si>
  <si>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</si>
  <si>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</si>
  <si>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</si>
  <si>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</si>
  <si>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</si>
  <si>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</si>
  <si>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</si>
  <si>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</si>
  <si>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</si>
  <si>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</si>
  <si>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</si>
  <si>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</si>
  <si>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</si>
  <si>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</si>
  <si>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</si>
  <si>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</si>
  <si>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</si>
  <si>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</si>
  <si>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</si>
  <si>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</si>
  <si>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</si>
  <si>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</si>
  <si>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</si>
  <si>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</si>
  <si>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</si>
  <si>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</si>
  <si>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</si>
  <si>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</si>
  <si>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</si>
  <si>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</si>
  <si>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</si>
  <si>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</si>
  <si>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</si>
  <si>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</si>
  <si>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</si>
  <si>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</si>
  <si>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</si>
  <si>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</si>
  <si>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</si>
  <si>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</si>
  <si>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</si>
  <si>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</si>
  <si>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</si>
  <si>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</si>
  <si>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</si>
  <si>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</si>
  <si>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</si>
  <si>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</si>
  <si>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</si>
  <si>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</si>
  <si>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</si>
  <si>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</si>
  <si>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</si>
  <si>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</si>
  <si>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</si>
  <si>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</si>
  <si>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</si>
  <si>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</si>
  <si>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</si>
  <si>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</si>
  <si>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</si>
  <si>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</si>
  <si>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</si>
  <si>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</si>
  <si>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</si>
  <si>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</si>
  <si>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</si>
  <si>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</si>
  <si>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</si>
  <si>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</si>
  <si>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</si>
  <si>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</si>
  <si>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</si>
  <si>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</si>
  <si>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</si>
  <si>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</si>
  <si>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</si>
  <si>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</si>
  <si>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</si>
  <si>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</si>
  <si>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</si>
  <si>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</si>
  <si>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</si>
  <si>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</si>
  <si>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</si>
  <si>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</si>
  <si>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</si>
  <si>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</si>
  <si>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</si>
  <si>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</si>
  <si>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</si>
  <si>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</si>
  <si>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</si>
  <si>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</si>
  <si>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</si>
  <si>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</si>
  <si>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</si>
  <si>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</si>
  <si>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</si>
  <si>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</si>
  <si>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</si>
  <si>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</si>
  <si>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</si>
  <si>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</si>
  <si>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</si>
  <si>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</si>
  <si>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</si>
  <si>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</si>
  <si>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</si>
  <si>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</si>
  <si>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</si>
  <si>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</si>
  <si>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</si>
  <si>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</si>
  <si>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</si>
  <si>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</si>
  <si>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</si>
  <si>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</si>
  <si>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</si>
  <si>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</si>
  <si>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</si>
  <si>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</si>
  <si>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</si>
  <si>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</si>
  <si>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</si>
  <si>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</si>
  <si>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</si>
  <si>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</si>
  <si>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</si>
  <si>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</si>
  <si>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</si>
  <si>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</si>
  <si>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</si>
  <si>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</si>
  <si>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</si>
  <si>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</si>
  <si>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</si>
  <si>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</si>
  <si>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</si>
  <si>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</si>
  <si>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</si>
  <si>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</si>
  <si>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</si>
  <si>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</si>
  <si>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</si>
  <si>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</si>
  <si>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</si>
  <si>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</si>
  <si>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</si>
  <si>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</si>
  <si>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</si>
  <si>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</si>
  <si>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</si>
  <si>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</si>
  <si>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</si>
  <si>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</si>
  <si>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</si>
  <si>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</si>
  <si>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</si>
  <si>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</si>
  <si>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</si>
  <si>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</si>
  <si>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</si>
  <si>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</si>
  <si>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</si>
  <si>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</si>
  <si>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</si>
  <si>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</si>
  <si>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</si>
  <si>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</si>
  <si>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</si>
  <si>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</si>
  <si>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</si>
  <si>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</si>
  <si>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</si>
  <si>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</si>
  <si>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</si>
  <si>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</si>
  <si>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</si>
  <si>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</si>
  <si>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</si>
  <si>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</si>
  <si>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</si>
  <si>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</si>
  <si>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</si>
  <si>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</si>
  <si>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</si>
  <si>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</si>
  <si>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</si>
  <si>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</si>
  <si>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</si>
  <si>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</si>
  <si>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</si>
  <si>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</si>
  <si>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</si>
  <si>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</si>
  <si>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</si>
  <si>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</si>
  <si>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</si>
  <si>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</si>
  <si>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</si>
  <si>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</si>
  <si>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</si>
  <si>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</si>
  <si>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</si>
  <si>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</si>
  <si>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</si>
  <si>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</si>
  <si>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</si>
  <si>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</si>
  <si>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</si>
  <si>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</si>
  <si>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</si>
  <si>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</si>
  <si>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</si>
  <si>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</si>
  <si>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</si>
  <si>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</si>
  <si>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</si>
  <si>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</si>
  <si>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</si>
  <si>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</si>
  <si>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</si>
  <si>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</si>
  <si>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</si>
  <si>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</si>
  <si>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</si>
  <si>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</si>
  <si>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</si>
  <si>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</si>
  <si>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</si>
  <si>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</si>
  <si>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</si>
  <si>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</si>
  <si>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</si>
  <si>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</si>
  <si>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</si>
  <si>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</si>
  <si>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</si>
  <si>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</si>
  <si>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</si>
  <si>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</si>
  <si>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</si>
  <si>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</si>
  <si>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</si>
  <si>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</si>
  <si>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</si>
  <si>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</si>
  <si>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</si>
  <si>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</si>
  <si>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</si>
  <si>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40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</si>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</sst>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318.09449097222387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1.917847222648561E-2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45981.04291689815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45981.04291689815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45981.04291689815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45981.04291689815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45981.04291689815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45981.04291689815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45981.04291689815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45981.04291689815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45981.04291689815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45981.04291689815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45981.04291689815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45981.04291689815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45981.04291689815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45981.04291689815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45981.04291689815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45981.04291689815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45981.04291689815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45981.04291689815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45981.04291689815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45981.04291689815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45981.04291689815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45981.04291689815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45981.04291689815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45981.04291689815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45981.04291689815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45981.04291689815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45981.04291689815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45981.04291689815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45981.04291689815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45981.04291689815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45981.04291689815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45981.04291689815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45981.04291689815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45981.04291689815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45981.04291689815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45981.04291689815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45981.04291689815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45981.04291689815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45981.04291689815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45981.04291689815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45981.04291689815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45981.04291689815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45981.04291689815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45981.04291689815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45981.04291689815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45981.04291689815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45981.04291689815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45981.04291689815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45981.04291689815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45981.04291689815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45981.04291689815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45981.04291689815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45981.04291689815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45981.04291689815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0800865-2B0E-474B-A6CD-31A9AA6D930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156.04307893518853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45981.04291689815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45981.04291689815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45981.04291689815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45981.04291689815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45981.04291689815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45981.04291689815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45981.04291689815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45981.04291689815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45981.04291689815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45981.04291689815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45981.04291689815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45981.04291689815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45981.04291689815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45981.04291689815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45981.04291689815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45981.04291689815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45981.04291689815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45981.04291689815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45981.04291689815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45981.04291689815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45981.04291689815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45981.04291689815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45981.04291689815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45981.04291689815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45981.04291689815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45981.04291689815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45981.04291689815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45981.04291689815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45981.04291689815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45981.04291689815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45981.04291689815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45981.04291689815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45981.04291689815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45981.04291689815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45981.04291689815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45981.04291689815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45981.04291689815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45981.04291689815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45981.04291689815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45981.04291689815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45981.04291689815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45981.04291689815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45981.04291689815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45981.04291689815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45981.04291689815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45981.04291689815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45981.04291689815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45981.04291689815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45981.04291689815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45981.04291689815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45981.04291689815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45981.04291689815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45981.04291689815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45981.04291689815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45981.04291689815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45981.04291689815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45981.04291689815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45981.04291689815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45981.04291689815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45981.04291689815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45981.04291689815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45981.04291689815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45981.04291689815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45981.04291689815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45981.04291689815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45981.04291689815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45981.04291689815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45981.04291689815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45981.04291689815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45981.04291689815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45981.04291689815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45981.04291689815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45981.04291689815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45981.04291689815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45981.04291689815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45981.04291689815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45981.04291689815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45981.04291689815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45981.04291689815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45981.04291689815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45981.04291689815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45981.04291689815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45981.04291689815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45981.04291689815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45981.04291689815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45981.04291689815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45981.04291689815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45981.04291689815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45981.04291689815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45981.04291689815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45981.04291689815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45981.04291689815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45981.04291689815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45981.04291689815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45981.04291689815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45981.04291689815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45981.04291689815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45981.04291689815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45981.04291689815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45981.04291689815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45981.04291689815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45981.04291689815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45981.04291689815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45981.04291689815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45981.04291689815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45981.04291689815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45981.04291689815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45981.04291689815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45981.04291689815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45981.04291689815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45981.04291689815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45981.04291689815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45981.04291689815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45981.04291689815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45981.04291689815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45981.04291689815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45981.04291689815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45981.04291689815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45981.04291689815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45981.04291689815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45981.04291689815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45981.04291689815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45981.04291689815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45981.04291689815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45981.04291689815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45981.04291689815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45981.04291689815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45981.04291689815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45981.04291689815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45981.04291689815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45981.04291689815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45981.04291689815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45981.04291689815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45981.04291689815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45981.04291689815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45981.04291689815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45981.04291689815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45981.04291689815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45981.04291689815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45981.04291689815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45981.04291689815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45981.04291689815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45981.04291689815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45981.04291689815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45981.04291689815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45981.04291689815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45981.04291689815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45981.04291689815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45981.04291689815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45981.04291689815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45981.04291689815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45981.04291689815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45981.04291689815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45981.04291689815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45981.04291689815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45981.04291689815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45981.04291689815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45981.04291689815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45981.04291689815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45981.04291689815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45981.04291689815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45981.04291689815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45981.04291689815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45981.04291689815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45981.04291689815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45981.04291689815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45981.04291689815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45981.04291689815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45981.04291689815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45981.04291689815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45981.04291689815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45981.04291689815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45981.04291689815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45981.04291689815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45981.04291689815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45981.04291689815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45981.04291689815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45981.04291689815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45981.04291689815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45981.04291689815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45981.04291689815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45981.04291689815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45981.04291689815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45981.04291689815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45981.04291689815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45981.04291689815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45981.04291689815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45981.04291689815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45981.04291689815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45981.04291689815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45981.04291689815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45981.04291689815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45981.04291689815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45981.04291689815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45981.04291689815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45981.04291689815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45981.04291689815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45981.04291689815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45981.04291689815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45981.04291689815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45981.04291689815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45981.04291689815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45981.04291689815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45981.04291689815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45981.04291689815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45981.04291689815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45981.04291689815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45981.04291689815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45981.04291689815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45981.04291689815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45981.04291689815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45981.04291689815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45981.04291689815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45981.04291689815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45981.04291689815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45981.04291689815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45981.04291689815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45981.04291689815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45981.04291689815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45981.04291689815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45981.04291689815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45981.04291689815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45981.04291689815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45981.04291689815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45981.04291689815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45981.04291689815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45981.04291689815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45981.04291689815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45981.04291689815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45981.04291689815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45981.04291689815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45981.04291689815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45981.04291689815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45981.04291689815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45981.04291689815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45981.04291689815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45981.04291689815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45981.04291689815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45981.04291689815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45981.04291689815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45981.04291689815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45981.04291689815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45981.04291689815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45981.04291689815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45981.04291689815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45981.04291689815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45981.04291689815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45981.04291689815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45981.04291689815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45981.04291689815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45981.04291689815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45981.04291689815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45981.04291689815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45981.04291689815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45981.04291689815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45981.04291689815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45981.04291689815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45981.04291689815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45981.04291689815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45981.04291689815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45981.04291689815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45981.04291689815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45981.04291689815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45981.04291689815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45981.04291689815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45981.04291689815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45981.04291689815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45981.04291689815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45981.04291689815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45981.04291689815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45981.04291689815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45981.04291689815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45981.04291689815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45981.04291689815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45981.04291689815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45981.04291689815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45981.04291689815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45981.04291689815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45981.04291689815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45981.04291689815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45981.04291689815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45981.04291689815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45981.04291689815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45981.04291689815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45981.04291689815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45981.04291689815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45981.04291689815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45981.04291689815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45981.04291689815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45981.04291689815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45981.04291689815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45981.04291689815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45981.04291689815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45981.04291689815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45981.04291689815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45981.04291689815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45981.04291689815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45981.04291689815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45981.04291689815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45981.04291689815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45981.04291689815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45981.04291689815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45981.04291689815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45981.04291689815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45981.04291689815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45981.04291689815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45981.04291689815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45981.04291689815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45981.04291689815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45981.04291689815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45981.04291689815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45981.04291689815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45981.04291689815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45981.04291689815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45981.04291689815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45981.04291689815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45981.04291689815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45981.04291689815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45981.04291689815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45981.04291689815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45981.04291689815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45981.04291689815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45981.04291689815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45981.04291689815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45981.04291689815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45981.04291689815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45981.04291689815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45981.04291689815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45981.04291689815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45981.04291689815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45981.04291689815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45981.04291689815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45981.04291689815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45981.04291689815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45981.04291689815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45981.04291689815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45981.04291689815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45981.04291689815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45981.04291689815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45981.04291689815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45981.04291689815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45981.04291689815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45981.04291689815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45981.04291689815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45981.04291689815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45981.04291689815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45981.04291689815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45981.04291689815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45981.04291689815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45981.04291689815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45981.04291689815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45981.04291689815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45981.04291689815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45981.04291689815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45981.04291689815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45981.04291689815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45981.04291689815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45981.04291689815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45981.04291689815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45981.04291689815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45981.04291689815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45981.04291689815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45981.04291689815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45981.04291689815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45981.04291689815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45981.04291689815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45981.04291689815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45981.04291689815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45981.04291689815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45981.04291689815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45981.04291689815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45981.04291689815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45981.04291689815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45981.04291689815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45981.04291689815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45981.04291689815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45981.04291689815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45981.04291689815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45981.04291689815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45981.04291689815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45981.04291689815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45981.04291689815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45981.04291689815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45981.04291689815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45981.04291689815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45981.04291689815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45981.04291689815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45981.04291689815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45981.04291689815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45981.04291689815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45981.04291689815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45981.04291689815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45981.04291689815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45981.04291689815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45981.04291689815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45981.04291689815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45981.04291689815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45981.04291689815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45981.04291689815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45981.04291689815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45981.04291689815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45981.04291689815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45981.04291689815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45981.04291689815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45981.04291689815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45981.04291689815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45981.04291689815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45981.04291689815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45981.04291689815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45981.04291689815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45981.04291689815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45981.04291689815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45981.04291689815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45981.04291689815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45981.04291689815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45981.04291689815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45981.04291689815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45981.04291689815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45981.04291689815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45981.04291689815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45981.04291689815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45981.04291689815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45981.04291689815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45981.04291689815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45981.04291689815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45981.04291689815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45981.04291689815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45981.04291689815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45981.04291689815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45981.04291689815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45981.04291689815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45981.04291689815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45981.04291689815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45981.04291689815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45981.04291689815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45981.04291689815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45981.04291689815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45981.04291689815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45981.04291689815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45981.04291689815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45981.04291689815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45981.04291689815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45981.04291689815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45981.04291689815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45981.04291689815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45981.04291689815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45981.04291689815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45981.04291689815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45981.04291689815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45981.04291689815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45981.04291689815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45981.04291689815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45981.04291689815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45981.04291689815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45981.04291689815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45981.04291689815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45981.04291689815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45981.04291689815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45981.04291689815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45981.04291689815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45981.04291689815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45981.04291689815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45981.04291689815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45981.04291689815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45981.04291689815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45981.04291689815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45981.04291689815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45981.04291689815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45981.04291689815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45981.04291689815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45981.04291689815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45981.04291689815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45981.04291689815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45981.04291689815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45981.04291689815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45981.04291689815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45981.04291689815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45981.04291689815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45981.04291689815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45981.04291689815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45981.04291689815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45981.04291689815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45981.04291689815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45981.04291689815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45981.04291689815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45981.04291689815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45981.04291689815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45981.04291689815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45981.04291689815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45981.04291689815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45981.04291689815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45981.04291689815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45981.04291689815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45981.04291689815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45981.04291689815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45981.04291689815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45981.04291689815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45981.04291689815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45981.04291689815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45981.04291689815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45981.04291689815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45981.04291689815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45981.04291689815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45981.04291689815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45981.04291689815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45981.04291689815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45981.04291689815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45981.04291689815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45981.04291689815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45981.04291689815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45981.04291689815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45981.04291689815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45981.04291689815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45981.04291689815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45981.04291689815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45981.04291689815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45981.04291689815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45981.04291689815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45981.04291689815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45981.04291689815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45981.04291689815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45981.04291689815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45981.04291689815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45981.04291689815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45981.04291689815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45981.04291689815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45981.04291689815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45981.04291689815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45981.04291689815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45981.04291689815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45981.04291689815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45981.04291689815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45981.04291689815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45981.04291689815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45981.04291689815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45981.04291689815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45981.04291689815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45981.04291689815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45981.04291689815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45981.04291689815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45981.04291689815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45981.04291689815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45981.04291689815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45981.04291689815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45981.04291689815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45981.04291689815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45981.04291689815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45981.04291689815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45981.04291689815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45981.04291689815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45981.04291689815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45981.04291689815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45981.04291689815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45981.04291689815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45981.04291689815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45981.04291689815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45981.04291689815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45981.04291689815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45981.04291689815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45981.04291689815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45981.04291689815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45981.04291689815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45981.04291689815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45981.04291689815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45981.04291689815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45981.04291689815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45981.04291689815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45981.04291689815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45981.04291689815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45981.04291689815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45981.04291689815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45981.04291689815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45981.04291689815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45981.04291689815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45981.04291689815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45981.04291689815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45981.04291689815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45981.04291689815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45981.04291689815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45981.04291689815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45981.04291689815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45981.04291689815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45981.04291689815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45981.04291689815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45981.04291689815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45981.04291689815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45981.04291689815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45981.04291689815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45981.04291689815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45981.04291689815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45981.04291689815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45981.04291689815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45981.04291689815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45981.04291689815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45981.04291689815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45981.04291689815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45981.04291689815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45981.04291689815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45981.04291689815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45981.04291689815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45981.04291689815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45981.04291689815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45981.04291689815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45981.04291689815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45981.04291689815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45981.04291689815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45981.04291689815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45981.04291689815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45981.04291689815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45981.04291689815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45981.04291689815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45981.04291689815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45981.04291689815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45981.04291689815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45981.04291689815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45981.04291689815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45981.04291689815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45981.04291689815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45981.04291689815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45981.04291689815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45981.04291689815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45981.04291689815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45981.04291689815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45981.04291689815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45981.04291689815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45981.04291689815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45981.04291689815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45981.04291689815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45981.04291689815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45981.04291689815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45981.04291689815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45981.04291689815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45981.04291689815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45981.04291689815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45981.04291689815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45981.04291689815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45981.04291689815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45981.04291689815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45981.04291689815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45981.04291689815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45981.04291689815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45981.04291689815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45981.04291689815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45981.04291689815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45981.04291689815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45981.04291689815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45981.04291689815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45981.04291689815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45981.04291689815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45981.04291689815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45981.04291689815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45981.04291689815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45981.04291689815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45981.04291689815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45981.04291689815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45981.04291689815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45981.04291689815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45981.04291689815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45981.04291689815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45981.04291689815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45981.04291689815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45981.04291689815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45981.04291689815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45981.04291689815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45981.04291689815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45981.04291689815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45981.04291689815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45981.04291689815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45981.04291689815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45981.04291689815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45981.04291689815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45981.04291689815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45981.04291689815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45981.04291689815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45981.04291689815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45981.04291689815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45981.04291689815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45981.04291689815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45981.04291689815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45981.04291689815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45981.04291689815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45981.04291689815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45981.04291689815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45981.04291689815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45981.04291689815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45981.04291689815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45981.04291689815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45981.04291689815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45981.04291689815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45981.04291689815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45981.04291689815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45981.04291689815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45981.04291689815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45981.04291689815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45981.04291689815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45981.04291689815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45981.04291689815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45981.04291689815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45981.04291689815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45981.04291689815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45981.04291689815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45981.04291689815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45981.04291689815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45981.04291689815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45981.04291689815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45981.04291689815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45981.04291689815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45981.04291689815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45981.04291689815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45981.04291689815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45981.04291689815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45981.04291689815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45981.04291689815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45981.04291689815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45981.04291689815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45981.04291689815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45981.04291689815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45981.04291689815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45981.04291689815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45981.04291689815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45981.04291689815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45981.04291689815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45981.04291689815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45981.04291689815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45981.04291689815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45981.04291689815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45981.04291689815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45981.04291689815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45981.04291689815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45981.04291689815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45981.04291689815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45981.04291689815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45981.04291689815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45981.04291689815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45981.04291689815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45981.04291689815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45981.04291689815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45981.04291689815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45981.04291689815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45981.04291689815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45981.04291689815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45981.04291689815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45981.04291689815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45981.04291689815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45981.04291689815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45981.04291689815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45981.04291689815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45981.04291689815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45981.04291689815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45981.04291689815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45981.04291689815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45981.04291689815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45981.04291689815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45981.04291689815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45981.04291689815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45981.04291689815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45981.04291689815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45981.04291689815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45981.04291689815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45981.04291689815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45981.04291689815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45981.04291689815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45981.04291689815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45981.04291689815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45981.04291689815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45981.04291689815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45981.04291689815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45981.04291689815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45981.04291689815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45981.04291689815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45981.04291689815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45981.04291689815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45981.04291689815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45981.04291689815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45981.04291689815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45981.04291689815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45981.04291689815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45981.04291689815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45981.04291689815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45981.04291689815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45981.04291689815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45981.04291689815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45981.04291689815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45981.04291689815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45981.04291689815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45981.04291689815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45981.04291689815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45981.04291689815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45981.04291689815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45981.04291689815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45981.04291689815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45981.04291689815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45981.04291689815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45981.04291689815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45981.04291689815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45981.04291689815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45981.04291689815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45981.04291689815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45981.04291689815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45981.04291689815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45981.04291689815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45981.04291689815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45981.04291689815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45981.04291689815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45981.04291689815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45981.04291689815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45981.04291689815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45981.04291689815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45981.04291689815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45981.04291689815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45981.04291689815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45981.04291689815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45981.04291689815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45981.04291689815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45981.04291689815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45981.04291689815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45981.04291689815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45981.04291689815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45981.04291689815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45981.04291689815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45981.04291689815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45981.04291689815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45981.04291689815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45981.04291689815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45981.04291689815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45981.04291689815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45981.04291689815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45981.04291689815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45981.04291689815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45981.04291689815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45981.04291689815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45981.04291689815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45981.04291689815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45981.04291689815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45981.04291689815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45981.04291689815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45981.04291689815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45981.04291689815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45981.04291689815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45981.04291689815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45981.04291689815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45981.04291689815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45981.04291689815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45981.04291689815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45981.04291689815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45981.04291689815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45981.04291689815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45981.04291689815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45981.04291689815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45981.04291689815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45981.04291689815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45981.04291689815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45981.04291689815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45981.04291689815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45981.04291689815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45981.04291689815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45981.04291689815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45981.04291689815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45981.04291689815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45981.04291689815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45981.04291689815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45981.04291689815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45981.04291689815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45981.04291689815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45981.04291689815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45981.04291689815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45981.04291689815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45981.04291689815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45981.04291689815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45981.04291689815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45981.04291689815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45981.04291689815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45981.04291689815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45981.04291689815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45981.04291689815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45981.04291689815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45981.04291689815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45981.04291689815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45981.04291689815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45981.04291689815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45981.04291689815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45981.04291689815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45981.04291689815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45981.04291689815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45981.04291689815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45981.04291689815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45981.04291689815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45981.04291689815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45981.04291689815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45981.04291689815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45981.04291689815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45981.04291689815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45981.04291689815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45981.04291689815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45981.04291689815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45981.04291689815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45981.04291689815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45981.04291689815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45981.04291689815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45981.04291689815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45981.04291689815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45981.04291689815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45981.04291689815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45981.04291689815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45981.04291689815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45981.04291689815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45981.04291689815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45981.04291689815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45981.04291689815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45981.04291689815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45981.04291689815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45981.04291689815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45981.04291689815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45981.04291689815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45981.04291689815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45981.04291689815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45981.04291689815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45981.04291689815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45981.04291689815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45981.04291689815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45981.04291689815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45981.04291689815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45981.04291689815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45981.04291689815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45981.04291689815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45981.04291689815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45981.04291689815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45981.04291689815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45981.04291689815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45981.04291689815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45981.04291689815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45981.04291689815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45981.04291689815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45981.04291689815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45981.04291689815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45981.04291689815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45981.04291689815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45981.04291689815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45981.04291689815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45981.04291689815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45981.04291689815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45981.04291689815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45981.04291689815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45981.04291689815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45981.04291689815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45981.04291689815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45981.04291689815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45981.04291689815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45981.04291689815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45981.04291689815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45981.04291689815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45981.04291689815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45981.04291689815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45981.04291689815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45981.04291689815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45981.04291689815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45981.04291689815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45981.04291689815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45981.04291689815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45981.04291689815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45981.04291689815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45981.04291689815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45981.04291689815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45981.04291689815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45981.04291689815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45981.04291689815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45981.04291689815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45981.04291689815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45981.04291689815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45981.04291689815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45981.04291689815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45981.04291689815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45981.04291689815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45981.04291689815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45981.04291689815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45981.04291689815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45981.04291689815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45981.04291689815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45981.04291689815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45981.04291689815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45981.04291689815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45981.04291689815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45981.04291689815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45981.04291689815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45981.04291689815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45981.04291689815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45981.04291689815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45981.04291689815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45981.04291689815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45981.04291689815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45981.04291689815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45981.04291689815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45981.04291689815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45981.04291689815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45981.04291689815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45981.04291689815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45981.04291689815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45981.04291689815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45981.04291689815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45981.04291689815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45981.04291689815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45981.04291689815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45981.04291689815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45981.04291689815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45981.04291689815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45981.04291689815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45981.04291689815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45981.04291689815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45981.04291689815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45981.04291689815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45981.04291689815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45981.04291689815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45981.04291689815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45981.04291689815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45981.04291689815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45981.04291689815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45981.04291689815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45981.04291689815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45981.04291689815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45981.04291689815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45981.04291689815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45981.04291689815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45981.04291689815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45981.04291689815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45981.04291689815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45981.04291689815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45981.04291689815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45981.04291689815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45981.04291689815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45981.04291689815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45981.04291689815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45981.04291689815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45981.04291689815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45981.04291689815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45981.04291689815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45981.04291689815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45981.04291689815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45981.04291689815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45981.04291689815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45981.04291689815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45981.04291689815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45981.04291689815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45981.04291689815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45981.04291689815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45981.04291689815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45981.04291689815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45981.04291689815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45981.04291689815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45981.04291689815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45981.04291689815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45981.04291689815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45981.04291689815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45981.04291689815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45981.04291689815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45981.04291689815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45981.04291689815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45981.04291689815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45981.04291689815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45981.04291689815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45981.04291689815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45981.04291689815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45981.04291689815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45981.04291689815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45981.04291689815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45981.04291689815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45981.04291689815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45981.04291689815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45981.04291689815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45981.04291689815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45981.04291689815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45981.04291689815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45981.04291689815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45981.04291689815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45981.04291689815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45981.04291689815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45981.04291689815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45981.04291689815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45981.04291689815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45981.04291689815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45981.04291689815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45981.04291689815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45981.04291689815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45981.04291689815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45981.04291689815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45981.04291689815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45981.04291689815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45981.04291689815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45981.04291689815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45981.04291689815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45981.04291689815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45981.04291689815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45981.04291689815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45981.04291689815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45981.04291689815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45981.04291689815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45981.04291689815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45981.04291689815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45981.04291689815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45981.04291689815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45981.04291689815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45981.04291689815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45981.04291689815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45981.04291689815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45981.04291689815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45981.04291689815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45981.04291689815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45981.04291689815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45981.04291689815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45981.04291689815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45981.04291689815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45981.04291689815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45981.04291689815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45981.04291689815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45981.04291689815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45981.04291689815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45981.04291689815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45981.04291689815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45981.04291689815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45981.04291689815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45981.04291689815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45981.04291689815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45981.04291689815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45981.04291689815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45981.04291689815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45981.04291689815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45981.04291689815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45981.04291689815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45981.04291689815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45981.04291689815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45981.04291689815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45981.04291689815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45981.04291689815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45981.04291689815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45981.04291689815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45981.04291689815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45981.04291689815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45981.04291689815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45981.04291689815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45981.04291689815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45981.04291689815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45981.04291689815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45981.04291689815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45981.04291689815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45981.04291689815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45981.04291689815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45981.04291689815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45981.04291689815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45981.04291689815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45981.04291689815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45981.04291689815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45981.04291689815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45981.04291689815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45981.04291689815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45981.04291689815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45981.04291689815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277.5621993055538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37163</v>
      </c>
      <c r="E3" s="94" t="s">
        <v>39021</v>
      </c>
      <c r="F3" s="95">
        <v>45980.842175925929</v>
      </c>
      <c r="G3" s="96">
        <f t="shared" ref="G3:G49" ca="1" si="0">IFERROR(NOW()-F3,"")</f>
        <v>0.20074097222095588</v>
      </c>
      <c r="H3" s="95">
        <v>45980.810960648145</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38770</v>
      </c>
      <c r="E4" s="94" t="s">
        <v>39021</v>
      </c>
      <c r="F4" s="95">
        <v>45980.962777777779</v>
      </c>
      <c r="G4" s="96">
        <f t="shared" ca="1" si="0"/>
        <v>8.0139120371313766E-2</v>
      </c>
      <c r="H4" s="95">
        <v>45980.925208333334</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t="shared" ca="1" si="0"/>
        <v>45981.04291689815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45981.04291689815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45981.04291689815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45981.04291689815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45981.04291689815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45981.04291689815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45981.04291689815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45981.04291689815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45981.04291689815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45981.04291689815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45981.04291689815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45981.04291689815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45981.04291689815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45981.04291689815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45981.04291689815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45981.04291689815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45981.04291689815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45981.04291689815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45981.04291689815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45981.04291689815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45981.04291689815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45981.04291689815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45981.04291689815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45981.04291689815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45981.04291689815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45981.04291689815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45981.04291689815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45981.04291689815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45981.04291689815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45981.04291689815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45981.04291689815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45981.04291689815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45981.04291689815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45981.04291689815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45981.04291689815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45981.04291689815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45981.04291689815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45981.04291689815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45981.04291689815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45981.04291689815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45981.04291689815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45981.04291689815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45981.04291689815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45981.04291689815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45981.04291689815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45981.04291689815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45981.04291689815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45981.04291689815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45981.04291689815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45981.04291689815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45981.04291689815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45981.04291689815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45981.04291689815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45981.04291689815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45981.04291689815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45981.04291689815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45981.04291689815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45981.04291689815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45981.04291689815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45981.04291689815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45981.04291689815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45981.04291689815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45981.04291689815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45981.04291689815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45981.04291689815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45981.04291689815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45981.04291689815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45981.04291689815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45981.04291689815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45981.04291689815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45981.04291689815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45981.04291689815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45981.04291689815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45981.04291689815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45981.04291689815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45981.04291689815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45981.04291689815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45981.04291689815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45981.04291689815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45981.04291689815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45981.04291689815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45981.04291689815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45981.04291689815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45981.04291689815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45981.04291689815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45981.04291689815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45981.04291689815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45981.04291689815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45981.04291689815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45981.04291689815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45981.04291689815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45981.04291689815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45981.04291689815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45981.04291689815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45981.04291689815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45981.04291689815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45981.04291689815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45981.04291689815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45981.04291689815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45981.04291689815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45981.04291689815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45981.04291689815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45981.04291689815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45981.04291689815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45981.04291689815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45981.04291689815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45981.04291689815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45981.04291689815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45981.04291689815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45981.04291689815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45981.04291689815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45981.04291689815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45981.04291689815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45981.04291689815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45981.04291689815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45981.04291689815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45981.04291689815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45981.04291689815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45981.04291689815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45981.04291689815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45981.04291689815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45981.04291689815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45981.04291689815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45981.04291689815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45981.04291689815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45981.04291689815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45981.04291689815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45981.04291689815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45981.04291689815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45981.04291689815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45981.04291689815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45981.04291689815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45981.04291689815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45981.04291689815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45981.04291689815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45981.04291689815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45981.04291689815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45981.04291689815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45981.04291689815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45981.04291689815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45981.04291689815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45981.04291689815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45981.04291689815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45981.04291689815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45981.04291689815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45981.04291689815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45981.04291689815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45981.04291689815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45981.04291689815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45981.04291689815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45981.04291689815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45981.04291689815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45981.04291689815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45981.04291689815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45981.04291689815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45981.04291689815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45981.04291689815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45981.04291689815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45981.04291689815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45981.04291689815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45981.04291689815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45981.04291689815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45981.04291689815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45981.04291689815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45981.04291689815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45981.04291689815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45981.04291689815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45981.04291689815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45981.04291689815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45981.04291689815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45981.04291689815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45981.04291689815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45981.04291689815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45981.04291689815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45981.04291689815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45981.04291689815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45981.04291689815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45981.04291689815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45981.04291689815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45981.04291689815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45981.04291689815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45981.04291689815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45981.04291689815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45981.04291689815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45981.04291689815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45981.04291689815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45981.04291689815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45981.04291689815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45981.04291689815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45981.04291689815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45981.04291689815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45981.04291689815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45981.04291689815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45981.04291689815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45981.04291689815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45981.04291689815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45981.04291689815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45981.04291689815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45981.04291689815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45981.04291689815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45981.04291689815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45981.04291689815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45981.04291689815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45981.04291689815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45981.04291689815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45981.04291689815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45981.04291689815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45981.04291689815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45981.04291689815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45981.04291689815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45981.04291689815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45981.04291689815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45981.04291689815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45981.04291689815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45981.04291689815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45981.04291689815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45981.04291689815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45981.04291689815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45981.04291689815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45981.04291689815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45981.04291689815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45981.04291689815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45981.04291689815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45981.04291689815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45981.04291689815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45981.04291689815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45981.04291689815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45981.04291689815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45981.04291689815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45981.04291689815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45981.04291689815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45981.04291689815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45981.04291689815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45981.04291689815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45981.04291689815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45981.04291689815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45981.04291689815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45981.04291689815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45981.04291689815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45981.04291689815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45981.04291689815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45981.04291689815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45981.04291689815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45981.04291689815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45981.04291689815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45981.04291689815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45981.04291689815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45981.04291689815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45981.04291689815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45981.04291689815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45981.04291689815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45981.04291689815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45981.04291689815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45981.04291689815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45981.04291689815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45981.04291689815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45981.04291689815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45981.04291689815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45981.04291689815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45981.04291689815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45981.04291689815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45981.04291689815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45981.04291689815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45981.04291689815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45981.04291689815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45981.04291689815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45981.04291689815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45981.04291689815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45981.04291689815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45981.04291689815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45981.04291689815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45981.04291689815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45981.04291689815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45981.04291689815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45981.04291689815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45981.04291689815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45981.04291689815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45981.04291689815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45981.04291689815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45981.04291689815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45981.04291689815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45981.04291689815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45981.04291689815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45981.04291689815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45981.04291689815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45981.04291689815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45981.04291689815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45981.04291689815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45981.04291689815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45981.04291689815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45981.04291689815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45981.04291689815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45981.04291689815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45981.04291689815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45981.04291689815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45981.04291689815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45981.04291689815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45981.04291689815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45981.04291689815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45981.04291689815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45981.04291689815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45981.04291689815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45981.04291689815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45981.04291689815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45981.04291689815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45981.04291689815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45981.04291689815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45981.04291689815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45981.04291689815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45981.04291689815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45981.04291689815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45981.04291689815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45981.04291689815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45981.04291689815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45981.04291689815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45981.04291689815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45981.04291689815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45981.04291689815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45981.04291689815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45981.04291689815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45981.04291689815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45981.04291689815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45981.04291689815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45981.04291689815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45981.04291689815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45981.04291689815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45981.04291689815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45981.04291689815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45981.04291689815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45981.04291689815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45981.04291689815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45981.04291689815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45981.04291689815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45981.04291689815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45981.04291689815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45981.04291689815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45981.04291689815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45981.04291689815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45981.04291689815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45981.04291689815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45981.04291689815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45981.04291689815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45981.04291689815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45981.04291689815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45981.04291689815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45981.04291689815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45981.04291689815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45981.04291689815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45981.04291689815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45981.04291689815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45981.04291689815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45981.04291689815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45981.04291689815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45981.04291689815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45981.04291689815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45981.04291689815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45981.04291689815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45981.04291689815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45981.04291689815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45981.04291689815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45981.04291689815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45981.04291689815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45981.04291689815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45981.04291689815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45981.04291689815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45981.04291689815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45981.04291689815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45981.04291689815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45981.04291689815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45981.04291689815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45981.04291689815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45981.04291689815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45981.04291689815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45981.04291689815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45981.04291689815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45981.04291689815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45981.04291689815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45981.04291689815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45981.04291689815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45981.04291689815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45981.04291689815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45981.04291689815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45981.04291689815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45981.04291689815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45981.04291689815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45981.04291689815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45981.04291689815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45981.04291689815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45981.04291689815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45981.04291689815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45981.04291689815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45981.04291689815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45981.04291689815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45981.04291689815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45981.04291689815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45981.04291689815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45981.04291689815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45981.04291689815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45981.04291689815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45981.04291689815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45981.04291689815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45981.04291689815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45981.04291689815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45981.04291689815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45981.04291689815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45981.04291689815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45981.04291689815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45981.04291689815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45981.04291689815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45981.04291689815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45981.04291689815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45981.04291689815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45981.04291689815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45981.04291689815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45981.04291689815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45981.04291689815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45981.04291689815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45981.04291689815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45981.04291689815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45981.04291689815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45981.04291689815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45981.04291689815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45981.04291689815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45981.04291689815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45981.04291689815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45981.04291689815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45981.04291689815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45981.04291689815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45981.04291689815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45981.04291689815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45981.04291689815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45981.04291689815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45981.04291689815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45981.04291689815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45981.04291689815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45981.04291689815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45981.04291689815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45981.04291689815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45981.04291689815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45981.04291689815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45981.04291689815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45981.04291689815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45981.04291689815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45981.04291689815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45981.04291689815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45981.04291689815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45981.04291689815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45981.04291689815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45981.04291689815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45981.04291689815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45981.04291689815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45981.04291689815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45981.04291689815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45981.04291689815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45981.04291689815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45981.04291689815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45981.04291689815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45981.04291689815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45981.04291689815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45981.04291689815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45981.04291689815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45981.04291689815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45981.04291689815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45981.04291689815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45981.04291689815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45981.04291689815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45981.04291689815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45981.04291689815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45981.04291689815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45981.04291689815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45981.04291689815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45981.04291689815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45981.04291689815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45981.04291689815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45981.04291689815</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89.210856712961686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54.85403958333336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32.381805787037592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3.5281136574121774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33320</v>
      </c>
      <c r="E6" s="109" t="s">
        <v>39024</v>
      </c>
      <c r="F6" s="135">
        <v>45981.016076388885</v>
      </c>
      <c r="G6" s="111">
        <f ca="1">IFERROR(NOW()-F6,"")</f>
        <v>2.6840509264729917E-2</v>
      </c>
      <c r="H6" s="135">
        <v>45981.003287037034</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45981.04291689815</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45981.04291689815</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45981.04291689815</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45981.04291689815</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45981.04291689815</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45981.04291689815</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45981.04291689815</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45981.04291689815</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45981.04291689815</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45981.04291689815</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45981.04291689815</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45981.04291689815</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45981.04291689815</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45981.04291689815</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45981.04291689815</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45981.04291689815</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45981.04291689815</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45981.04291689815</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45981.04291689815</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45981.04291689815</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45981.04291689815</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45981.04291689815</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45981.04291689815</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45981.04291689815</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45981.04291689815</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45981.04291689815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45981.04291689815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45981.04291689815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45981.04291689815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45981.04291689815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45981.04291689815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45981.04291689815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45981.04291689815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45981.04291689815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45981.04291689815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45981.04291689815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45981.04291689815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45981.04291689815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45981.04291689815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45981.04291689815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45981.04291689815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45981.04291689815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45981.04291689815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45981.04291689815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45981.04291689815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45981.04291689815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45981.04291689815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45981.04291689815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45981.04291689815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45981.04291689815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45981.04291689815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45981.04291689815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45981.04291689815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45981.04291689815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45981.04291689815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45981.04291689815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45981.04291689815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45981.04291689815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45981.04291689815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45981.04291689815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45981.04291689815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45981.04291689815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45981.04291689815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45981.04291689815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45981.04291689815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45981.04291689815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45981.04291689815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45981.04291689815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45981.04291689815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45981.04291689815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45981.04291689815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45981.04291689815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45981.04291689815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45981.04291689815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45981.04291689815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45981.04291689815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45981.04291689815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45981.04291689815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45981.04291689815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45981.04291689815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45981.04291689815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45981.04291689815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45981.04291689815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45981.04291689815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45981.04291689815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45981.04291689815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45981.04291689815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45981.04291689815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45981.04291689815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45981.04291689815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45981.04291689815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45981.04291689815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45981.04291689815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45981.04291689815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45981.04291689815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45981.04291689815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45981.04291689815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45981.04291689815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45981.04291689815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45981.04291689815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45981.04291689815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45981.04291689815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45981.04291689815</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45981.04291689815</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45981.04291689815</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45981.04291689815</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45981.04291689815</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45981.04291689815</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45981.04291689815</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45981.04291689815</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45981.04291689815</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45981.04291689815</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45981.04291689815</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45981.04291689815</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45981.04291689815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45981.04291689815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45981.04291689815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45981.04291689815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45981.04291689815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45981.04291689815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45981.04291689815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45981.04291689815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45981.04291689815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45981.04291689815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45981.04291689815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45981.04291689815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45981.04291689815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45981.04291689815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45981.04291689815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45981.04291689815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45981.04291689815</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34023</v>
      </c>
      <c r="E2" s="109" t="s">
        <v>39021</v>
      </c>
      <c r="F2" s="121">
        <v>45980.960925925923</v>
      </c>
      <c r="G2" s="104">
        <f t="shared" ref="G2:G20" ca="1" si="0">IFERROR(NOW()-F2,"-")</f>
        <v>8.1990972226776648E-2</v>
      </c>
      <c r="H2" s="121">
        <v>45980.95517361111</v>
      </c>
      <c r="I2" s="119" t="str">
        <f>IFERROR(VLOOKUP(D2,DB!A:F,6,0),"")</f>
        <v>SCECO</v>
      </c>
      <c r="J2" s="119" t="str">
        <f>IFERROR(VLOOKUP(D2,DB!A:G,7,0),"")</f>
        <v>Vandalized</v>
      </c>
      <c r="K2" s="122" t="s">
        <v>39124</v>
      </c>
      <c r="L2" s="123" t="str">
        <f>IFERROR(VLOOKUP(D2,DB!A:I,9,0),"")</f>
        <v>Latis</v>
      </c>
    </row>
    <row r="3" spans="1:16382" ht="31.5" customHeight="1">
      <c r="A3" s="118" t="s">
        <v>39125</v>
      </c>
      <c r="B3" s="119" t="str">
        <f>IFERROR(VLOOKUP(D3,DB!A:K,11,0),"")</f>
        <v>R6</v>
      </c>
      <c r="C3" s="120">
        <v>1</v>
      </c>
      <c r="D3" s="119" t="s">
        <v>30946</v>
      </c>
      <c r="E3" s="109" t="s">
        <v>39021</v>
      </c>
      <c r="F3" s="121">
        <v>45981.000162037039</v>
      </c>
      <c r="G3" s="104">
        <f t="shared" ca="1" si="0"/>
        <v>4.2754861111461651E-2</v>
      </c>
      <c r="H3" s="121">
        <v>45980.998553240737</v>
      </c>
      <c r="I3" s="119" t="str">
        <f>IFERROR(VLOOKUP(D3,DB!A:F,6,0),"")</f>
        <v>SCECO</v>
      </c>
      <c r="J3" s="119" t="str">
        <f>IFERROR(VLOOKUP(D3,DB!A:G,7,0),"")</f>
        <v>Vandalized</v>
      </c>
      <c r="K3" s="122" t="s">
        <v>39126</v>
      </c>
      <c r="L3" s="123" t="str">
        <f>IFERROR(VLOOKUP(D3,DB!A:I,9,0),"")</f>
        <v>Latis</v>
      </c>
    </row>
    <row r="4" spans="1:16382" ht="31.5" customHeight="1">
      <c r="A4" s="118"/>
      <c r="B4" s="119" t="str">
        <f>IFERROR(VLOOKUP(D4,DB!A:K,11,0),"")</f>
        <v/>
      </c>
      <c r="C4" s="120"/>
      <c r="D4" s="119"/>
      <c r="E4" s="109"/>
      <c r="F4" s="121"/>
      <c r="G4" s="104">
        <f t="shared" ca="1" si="0"/>
        <v>45981.04291689815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45981.04291689815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45981.04291689815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45981.04291689815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45981.04291689815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45981.04291689815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45981.04291689815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45981.04291689815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45981.04291689815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45981.04291689815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45981.04291689815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45981.04291689815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45981.04291689815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45981.04291689815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45981.04291689815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45981.04291689815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45981.04291689815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45981.04291689815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45981.04291689815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45981.04291689815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45981.04291689815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45981.04291689815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45981.04291689815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45981.04291689815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45981.04291689815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45981.04291689815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45981.04291689815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45981.04291689815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45981.04291689815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45981.04291689815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45981.04291689815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45981.04291689815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45981.04291689815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45981.04291689815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45981.04291689815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45981.04291689815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45981.04291689815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45981.04291689815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45981.04291689815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45981.04291689815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45981.04291689815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45981.04291689815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45981.04291689815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45981.04291689815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45981.04291689815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45981.04291689815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45981.04291689815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45981.04291689815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45981.04291689815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45981.04291689815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45981.04291689815</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