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65" documentId="120_S{2AC9BD13-BADA-5192-A53E-5A8FF88502F6}" xr6:coauthVersionLast="47" xr6:coauthVersionMax="47" xr10:uidLastSave="{113280F6-B82F-4FB3-91DA-86C3F37CCD8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<sst xmlns="http://schemas.openxmlformats.org/spreadsheetml/2006/main" count="180305" uniqueCount="39133">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</sst>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313.8248192129613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45976.773245138887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45976.773245138887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45976.773245138887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45976.773245138887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45976.773245138887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45976.773245138887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45976.773245138887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45976.773245138887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45976.773245138887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45976.773245138887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45976.773245138887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45976.773245138887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45976.773245138887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45976.773245138887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45976.773245138887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45976.773245138887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45976.773245138887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45976.773245138887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45976.773245138887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45976.773245138887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45976.773245138887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45976.773245138887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45976.773245138887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45976.773245138887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45976.773245138887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45976.773245138887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45976.773245138887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45976.773245138887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45976.773245138887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45976.773245138887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45976.773245138887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45976.773245138887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45976.773245138887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45976.773245138887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45976.773245138887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45976.773245138887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45976.773245138887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45976.773245138887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45976.773245138887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45976.773245138887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45976.773245138887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45976.773245138887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45976.773245138887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45976.773245138887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45976.773245138887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45976.773245138887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45976.773245138887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45976.773245138887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45976.773245138887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45976.773245138887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45976.773245138887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45976.773245138887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45976.773245138887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45976.773245138887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45976.773245138887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45976.773245138887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45976.773245138887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45976.773245138887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45976.773245138887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45976.773245138887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45976.773245138887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45976.773245138887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45976.773245138887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45976.773245138887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45976.773245138887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45976.773245138887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45976.773245138887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45976.773245138887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45976.773245138887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45976.773245138887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45976.773245138887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45976.773245138887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45976.773245138887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45976.773245138887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45976.773245138887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45976.773245138887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45976.773245138887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45976.773245138887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45976.773245138887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45976.773245138887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45976.773245138887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45976.773245138887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45976.773245138887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45976.773245138887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45976.773245138887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45976.773245138887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151.77340717592597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0.33690254629618721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5.0154861106420867E-2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45976.773245138887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45976.773245138887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45976.773245138887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45976.773245138887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45976.773245138887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45976.773245138887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45976.773245138887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45976.773245138887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45976.773245138887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45976.773245138887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45976.773245138887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45976.773245138887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45976.773245138887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45976.773245138887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45976.773245138887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45976.773245138887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45976.773245138887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45976.773245138887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45976.773245138887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45976.773245138887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45976.773245138887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45976.773245138887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45976.773245138887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45976.773245138887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45976.773245138887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45976.773245138887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45976.773245138887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45976.773245138887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45976.773245138887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45976.773245138887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45976.773245138887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45976.773245138887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45976.773245138887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45976.773245138887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45976.773245138887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45976.773245138887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45976.773245138887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45976.773245138887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45976.773245138887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45976.773245138887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45976.773245138887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45976.773245138887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45976.773245138887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45976.773245138887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45976.773245138887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45976.773245138887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45976.773245138887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45976.773245138887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45976.773245138887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45976.773245138887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45976.773245138887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45976.773245138887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45976.773245138887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45976.773245138887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45976.773245138887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45976.773245138887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45976.773245138887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45976.773245138887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45976.773245138887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45976.773245138887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45976.773245138887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45976.773245138887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45976.773245138887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45976.773245138887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45976.773245138887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45976.773245138887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45976.773245138887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45976.773245138887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45976.773245138887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45976.773245138887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45976.773245138887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45976.773245138887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45976.773245138887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45976.773245138887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45976.773245138887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45976.773245138887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45976.773245138887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45976.773245138887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45976.773245138887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45976.773245138887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45976.773245138887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45976.773245138887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45976.773245138887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45976.773245138887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45976.773245138887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45976.773245138887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45976.773245138887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45976.773245138887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45976.773245138887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45976.773245138887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45976.773245138887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45976.773245138887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45976.773245138887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45976.773245138887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45976.773245138887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45976.773245138887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45976.773245138887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45976.773245138887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45976.773245138887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45976.773245138887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45976.773245138887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45976.773245138887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45976.773245138887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45976.773245138887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45976.773245138887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45976.773245138887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45976.773245138887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45976.773245138887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45976.773245138887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45976.773245138887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45976.773245138887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45976.773245138887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45976.773245138887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45976.773245138887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45976.773245138887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45976.773245138887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45976.773245138887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45976.773245138887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45976.773245138887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45976.773245138887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45976.773245138887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45976.773245138887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45976.773245138887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45976.773245138887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45976.773245138887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45976.773245138887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45976.773245138887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45976.773245138887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45976.773245138887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45976.773245138887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45976.773245138887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45976.773245138887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45976.773245138887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45976.773245138887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45976.773245138887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45976.773245138887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45976.773245138887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45976.773245138887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45976.773245138887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45976.773245138887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45976.773245138887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45976.773245138887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45976.773245138887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45976.773245138887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45976.773245138887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45976.773245138887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45976.773245138887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45976.773245138887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45976.773245138887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45976.773245138887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45976.773245138887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45976.773245138887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45976.773245138887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45976.773245138887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45976.773245138887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45976.773245138887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45976.773245138887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45976.773245138887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45976.773245138887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45976.773245138887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45976.773245138887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45976.773245138887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45976.773245138887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45976.773245138887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45976.773245138887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45976.773245138887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45976.773245138887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45976.773245138887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45976.773245138887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45976.773245138887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45976.773245138887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45976.773245138887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45976.773245138887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45976.773245138887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45976.773245138887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45976.773245138887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45976.773245138887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45976.773245138887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45976.773245138887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45976.773245138887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45976.773245138887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45976.773245138887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45976.773245138887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45976.773245138887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45976.773245138887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45976.773245138887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45976.773245138887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45976.773245138887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45976.773245138887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45976.773245138887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45976.773245138887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45976.773245138887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45976.773245138887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45976.773245138887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45976.773245138887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45976.773245138887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45976.773245138887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45976.773245138887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45976.773245138887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45976.773245138887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45976.773245138887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45976.773245138887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45976.773245138887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45976.773245138887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45976.773245138887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45976.773245138887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45976.773245138887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45976.773245138887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45976.773245138887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45976.773245138887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45976.773245138887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45976.773245138887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45976.773245138887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45976.773245138887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45976.773245138887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45976.773245138887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45976.773245138887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45976.773245138887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45976.773245138887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45976.773245138887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45976.773245138887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45976.773245138887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45976.773245138887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45976.773245138887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45976.773245138887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45976.773245138887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45976.773245138887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45976.773245138887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45976.773245138887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45976.773245138887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45976.773245138887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45976.773245138887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45976.773245138887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45976.773245138887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45976.773245138887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45976.773245138887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45976.773245138887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45976.773245138887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45976.773245138887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45976.773245138887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45976.773245138887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45976.773245138887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45976.773245138887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45976.773245138887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45976.773245138887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45976.773245138887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45976.773245138887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45976.773245138887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45976.773245138887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45976.773245138887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45976.773245138887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45976.773245138887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45976.773245138887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45976.773245138887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45976.773245138887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45976.773245138887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45976.773245138887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45976.773245138887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45976.773245138887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45976.773245138887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45976.773245138887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45976.773245138887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45976.773245138887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45976.773245138887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45976.773245138887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45976.773245138887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45976.773245138887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45976.773245138887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45976.773245138887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45976.773245138887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45976.773245138887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45976.773245138887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45976.773245138887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45976.773245138887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45976.773245138887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45976.773245138887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45976.773245138887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45976.773245138887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45976.773245138887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45976.773245138887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45976.773245138887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45976.773245138887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45976.773245138887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45976.773245138887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45976.773245138887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45976.773245138887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45976.773245138887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45976.773245138887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45976.773245138887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45976.773245138887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45976.773245138887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45976.773245138887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45976.773245138887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45976.773245138887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45976.773245138887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45976.773245138887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45976.773245138887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45976.773245138887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45976.773245138887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45976.773245138887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45976.773245138887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45976.773245138887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45976.773245138887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45976.773245138887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45976.773245138887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45976.773245138887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45976.773245138887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45976.773245138887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45976.773245138887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45976.773245138887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45976.773245138887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45976.773245138887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45976.773245138887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45976.773245138887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45976.773245138887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45976.773245138887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45976.773245138887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45976.773245138887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45976.773245138887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45976.773245138887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45976.773245138887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45976.773245138887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45976.773245138887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45976.773245138887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45976.773245138887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45976.773245138887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45976.773245138887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45976.773245138887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45976.773245138887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45976.773245138887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45976.773245138887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45976.773245138887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45976.773245138887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45976.773245138887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45976.773245138887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45976.773245138887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45976.773245138887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45976.773245138887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45976.773245138887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45976.773245138887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45976.773245138887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45976.773245138887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45976.773245138887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45976.773245138887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45976.773245138887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45976.773245138887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45976.773245138887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45976.773245138887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45976.773245138887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45976.773245138887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45976.773245138887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45976.773245138887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45976.773245138887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45976.773245138887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45976.773245138887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45976.773245138887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45976.773245138887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45976.773245138887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45976.773245138887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45976.773245138887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45976.773245138887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45976.773245138887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45976.773245138887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45976.773245138887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45976.773245138887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45976.773245138887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45976.773245138887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45976.773245138887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45976.773245138887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45976.773245138887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45976.773245138887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45976.773245138887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45976.773245138887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45976.773245138887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45976.773245138887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45976.773245138887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45976.773245138887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45976.773245138887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45976.773245138887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45976.773245138887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45976.773245138887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45976.773245138887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45976.773245138887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45976.773245138887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45976.773245138887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45976.773245138887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45976.773245138887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45976.773245138887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45976.773245138887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45976.773245138887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45976.773245138887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45976.773245138887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45976.773245138887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45976.773245138887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45976.773245138887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45976.773245138887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45976.773245138887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45976.773245138887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45976.773245138887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45976.773245138887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45976.773245138887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45976.773245138887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45976.773245138887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45976.773245138887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45976.773245138887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45976.773245138887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45976.773245138887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45976.773245138887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45976.773245138887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45976.773245138887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45976.773245138887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45976.773245138887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45976.773245138887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45976.773245138887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45976.773245138887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45976.773245138887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45976.773245138887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45976.773245138887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45976.773245138887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45976.773245138887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45976.773245138887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45976.773245138887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45976.773245138887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45976.773245138887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45976.773245138887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45976.773245138887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45976.773245138887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45976.773245138887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45976.773245138887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45976.773245138887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45976.773245138887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45976.773245138887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45976.773245138887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45976.773245138887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45976.773245138887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45976.773245138887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45976.773245138887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45976.773245138887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45976.773245138887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45976.773245138887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45976.773245138887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45976.773245138887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45976.773245138887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45976.773245138887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45976.773245138887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45976.773245138887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45976.773245138887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45976.773245138887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45976.773245138887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45976.773245138887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45976.773245138887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45976.773245138887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45976.773245138887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45976.773245138887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45976.773245138887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45976.773245138887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45976.773245138887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45976.773245138887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45976.773245138887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45976.773245138887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45976.773245138887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45976.773245138887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45976.773245138887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45976.773245138887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45976.773245138887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45976.773245138887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45976.773245138887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45976.773245138887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45976.773245138887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45976.773245138887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45976.773245138887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45976.773245138887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45976.773245138887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45976.773245138887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45976.773245138887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45976.773245138887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45976.773245138887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45976.773245138887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45976.773245138887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45976.773245138887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45976.773245138887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45976.773245138887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45976.773245138887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45976.773245138887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45976.773245138887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45976.773245138887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45976.773245138887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45976.773245138887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45976.773245138887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45976.773245138887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45976.773245138887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45976.773245138887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45976.773245138887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45976.773245138887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45976.773245138887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45976.773245138887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45976.773245138887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45976.773245138887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45976.773245138887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45976.773245138887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45976.773245138887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45976.773245138887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45976.773245138887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45976.773245138887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45976.773245138887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45976.773245138887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45976.773245138887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45976.773245138887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45976.773245138887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45976.773245138887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45976.773245138887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45976.773245138887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45976.773245138887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45976.773245138887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45976.773245138887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45976.773245138887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45976.773245138887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45976.773245138887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45976.773245138887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45976.773245138887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45976.773245138887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45976.773245138887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45976.773245138887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45976.773245138887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45976.773245138887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45976.773245138887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45976.773245138887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45976.773245138887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45976.773245138887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45976.773245138887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45976.773245138887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45976.773245138887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45976.773245138887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45976.773245138887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45976.773245138887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45976.773245138887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45976.773245138887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45976.773245138887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45976.773245138887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45976.773245138887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45976.773245138887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45976.773245138887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45976.773245138887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45976.773245138887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45976.773245138887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45976.773245138887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45976.773245138887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45976.773245138887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45976.773245138887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45976.773245138887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45976.773245138887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45976.773245138887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45976.773245138887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45976.773245138887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45976.773245138887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45976.773245138887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45976.773245138887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45976.773245138887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45976.773245138887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45976.773245138887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45976.773245138887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45976.773245138887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45976.773245138887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45976.773245138887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45976.773245138887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45976.773245138887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45976.773245138887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45976.773245138887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45976.773245138887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45976.773245138887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45976.773245138887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45976.773245138887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45976.773245138887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45976.773245138887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45976.773245138887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45976.773245138887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45976.773245138887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45976.773245138887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45976.773245138887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45976.773245138887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45976.773245138887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45976.773245138887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45976.773245138887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45976.773245138887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45976.773245138887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45976.773245138887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45976.773245138887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45976.773245138887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45976.773245138887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45976.773245138887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45976.773245138887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45976.773245138887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45976.773245138887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45976.773245138887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45976.773245138887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45976.773245138887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45976.773245138887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45976.773245138887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45976.773245138887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45976.773245138887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45976.773245138887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45976.773245138887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45976.773245138887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45976.773245138887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45976.773245138887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45976.773245138887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45976.773245138887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45976.773245138887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45976.773245138887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45976.773245138887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45976.773245138887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45976.773245138887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45976.773245138887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45976.773245138887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45976.773245138887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45976.773245138887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45976.773245138887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45976.773245138887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45976.773245138887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45976.773245138887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45976.773245138887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45976.773245138887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45976.773245138887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45976.773245138887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45976.773245138887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45976.773245138887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45976.773245138887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45976.773245138887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45976.773245138887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45976.773245138887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45976.773245138887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45976.773245138887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45976.773245138887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45976.773245138887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45976.773245138887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45976.773245138887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45976.773245138887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45976.773245138887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45976.773245138887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45976.773245138887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45976.773245138887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45976.773245138887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45976.773245138887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45976.773245138887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45976.773245138887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45976.773245138887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45976.773245138887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45976.773245138887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45976.773245138887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45976.773245138887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45976.773245138887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45976.773245138887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45976.773245138887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45976.773245138887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45976.773245138887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45976.773245138887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45976.773245138887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45976.773245138887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45976.773245138887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45976.773245138887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45976.773245138887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45976.773245138887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45976.773245138887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45976.773245138887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45976.773245138887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45976.773245138887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45976.773245138887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45976.773245138887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45976.773245138887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45976.773245138887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45976.773245138887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45976.773245138887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45976.773245138887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45976.773245138887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45976.773245138887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45976.773245138887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45976.773245138887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45976.773245138887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45976.773245138887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45976.773245138887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45976.773245138887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45976.773245138887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45976.773245138887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45976.773245138887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45976.773245138887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45976.773245138887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45976.773245138887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45976.773245138887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45976.773245138887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45976.773245138887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45976.773245138887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45976.773245138887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45976.773245138887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45976.773245138887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45976.773245138887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45976.773245138887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45976.773245138887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45976.773245138887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45976.773245138887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45976.773245138887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45976.773245138887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45976.773245138887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45976.773245138887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45976.773245138887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45976.773245138887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45976.773245138887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45976.773245138887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45976.773245138887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45976.773245138887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45976.773245138887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45976.773245138887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45976.773245138887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45976.773245138887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45976.773245138887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45976.773245138887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45976.773245138887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45976.773245138887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45976.773245138887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45976.773245138887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45976.773245138887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45976.773245138887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45976.773245138887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45976.773245138887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45976.773245138887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45976.773245138887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45976.773245138887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45976.773245138887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45976.773245138887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45976.773245138887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45976.773245138887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45976.773245138887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45976.773245138887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45976.773245138887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45976.773245138887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45976.773245138887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45976.773245138887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45976.773245138887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45976.773245138887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45976.773245138887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45976.773245138887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45976.773245138887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45976.773245138887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45976.773245138887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45976.773245138887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45976.773245138887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45976.773245138887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45976.773245138887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45976.773245138887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45976.773245138887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45976.773245138887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45976.773245138887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45976.773245138887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45976.773245138887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45976.773245138887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45976.773245138887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45976.773245138887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45976.773245138887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45976.773245138887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45976.773245138887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45976.773245138887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45976.773245138887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45976.773245138887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45976.773245138887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45976.773245138887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45976.773245138887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45976.773245138887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45976.773245138887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45976.773245138887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45976.773245138887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45976.773245138887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45976.773245138887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45976.773245138887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45976.773245138887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45976.773245138887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45976.773245138887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45976.773245138887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45976.773245138887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45976.773245138887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45976.773245138887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45976.773245138887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45976.773245138887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45976.773245138887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45976.773245138887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45976.773245138887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45976.773245138887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45976.773245138887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45976.773245138887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45976.773245138887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45976.773245138887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45976.773245138887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45976.773245138887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45976.773245138887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45976.773245138887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45976.773245138887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45976.773245138887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45976.773245138887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45976.773245138887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45976.773245138887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45976.773245138887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45976.773245138887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45976.773245138887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45976.773245138887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45976.773245138887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45976.773245138887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45976.773245138887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45976.773245138887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45976.773245138887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45976.773245138887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45976.773245138887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45976.773245138887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45976.773245138887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45976.773245138887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45976.773245138887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45976.773245138887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45976.773245138887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45976.773245138887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45976.773245138887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45976.773245138887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45976.773245138887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45976.773245138887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45976.773245138887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45976.773245138887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45976.773245138887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45976.773245138887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45976.773245138887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45976.773245138887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45976.773245138887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45976.773245138887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45976.773245138887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45976.773245138887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45976.773245138887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45976.773245138887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45976.773245138887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45976.773245138887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45976.773245138887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45976.773245138887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45976.773245138887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45976.773245138887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45976.773245138887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45976.773245138887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45976.773245138887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45976.773245138887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45976.773245138887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45976.773245138887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45976.773245138887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45976.773245138887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45976.773245138887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45976.773245138887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45976.773245138887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45976.773245138887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45976.773245138887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45976.773245138887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45976.773245138887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45976.773245138887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45976.773245138887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45976.773245138887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45976.773245138887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45976.773245138887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45976.773245138887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45976.773245138887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45976.773245138887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45976.773245138887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45976.773245138887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45976.773245138887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45976.773245138887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45976.773245138887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45976.773245138887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45976.773245138887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45976.773245138887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45976.773245138887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45976.773245138887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45976.773245138887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45976.773245138887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45976.773245138887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45976.773245138887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45976.773245138887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45976.773245138887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45976.773245138887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45976.773245138887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45976.773245138887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45976.773245138887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45976.773245138887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45976.773245138887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45976.773245138887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45976.773245138887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45976.773245138887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45976.773245138887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45976.773245138887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45976.773245138887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45976.773245138887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45976.773245138887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45976.773245138887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45976.773245138887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45976.773245138887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45976.773245138887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45976.773245138887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45976.773245138887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45976.773245138887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45976.773245138887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45976.773245138887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45976.773245138887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45976.773245138887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45976.773245138887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45976.773245138887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45976.773245138887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45976.773245138887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45976.773245138887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45976.773245138887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45976.773245138887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45976.773245138887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45976.773245138887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45976.773245138887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45976.773245138887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45976.773245138887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45976.773245138887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45976.773245138887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45976.773245138887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45976.773245138887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45976.773245138887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45976.773245138887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45976.773245138887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45976.773245138887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45976.773245138887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45976.773245138887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45976.773245138887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45976.773245138887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45976.773245138887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45976.773245138887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45976.773245138887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45976.773245138887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45976.773245138887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45976.773245138887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45976.773245138887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45976.773245138887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45976.773245138887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45976.773245138887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45976.773245138887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45976.773245138887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45976.773245138887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45976.773245138887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45976.773245138887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45976.773245138887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45976.773245138887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45976.773245138887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45976.773245138887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45976.773245138887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45976.773245138887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45976.773245138887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45976.773245138887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45976.773245138887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45976.773245138887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45976.773245138887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45976.773245138887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45976.773245138887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45976.773245138887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45976.773245138887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45976.773245138887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45976.773245138887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45976.773245138887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45976.773245138887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45976.773245138887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45976.773245138887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45976.773245138887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45976.773245138887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45976.773245138887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45976.773245138887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45976.773245138887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45976.773245138887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45976.773245138887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45976.773245138887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45976.773245138887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45976.773245138887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45976.773245138887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45976.773245138887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45976.773245138887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45976.773245138887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45976.773245138887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45976.773245138887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45976.773245138887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45976.773245138887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45976.773245138887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45976.773245138887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45976.773245138887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45976.773245138887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45976.773245138887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45976.773245138887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45976.773245138887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45976.773245138887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45976.773245138887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45976.773245138887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45976.773245138887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45976.773245138887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45976.773245138887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45976.773245138887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45976.773245138887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45976.773245138887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45976.773245138887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45976.773245138887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45976.773245138887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45976.773245138887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45976.773245138887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45976.773245138887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45976.773245138887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45976.773245138887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45976.773245138887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45976.773245138887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45976.773245138887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45976.773245138887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45976.773245138887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45976.773245138887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45976.773245138887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45976.773245138887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45976.773245138887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45976.773245138887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45976.773245138887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45976.773245138887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45976.773245138887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E8" sqref="E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273.29252754629124</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0.32123124999634456</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0.18413634259195533</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0.1067057870386634</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c r="G6" s="97">
        <f ca="1">IFERROR(NOW()-F6,"")</f>
        <v>45976.773245138887</v>
      </c>
      <c r="H6" s="96">
        <v>45976.727743055555</v>
      </c>
      <c r="I6" s="135" t="str">
        <f>IFERROR(VLOOKUP(D6,DB!A:F,6,0),"")</f>
        <v>SCECO</v>
      </c>
      <c r="J6" s="135" t="str">
        <f>IFERROR(VLOOKUP(D6,DB!A:G,7,0),"")</f>
        <v>Dead</v>
      </c>
      <c r="K6" s="98" t="s">
        <v>39120</v>
      </c>
      <c r="L6" s="92" t="str">
        <f>IFERROR(VLOOKUP(D6,DB!A:I,9,0),"")</f>
        <v>Latis</v>
      </c>
    </row>
    <row r="7" spans="1:16" ht="15" customHeight="1">
      <c r="A7" s="135"/>
      <c r="B7" s="135" t="str">
        <f>IFERROR(VLOOKUP(D7,DB!A:K,11,0),"")</f>
        <v/>
      </c>
      <c r="C7" s="94"/>
      <c r="D7" s="92"/>
      <c r="E7" s="95"/>
      <c r="F7" s="96"/>
      <c r="G7" s="97">
        <f ca="1">IFERROR(NOW()-F7,"")</f>
        <v>45976.773245138887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45976.773245138887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45976.773245138887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45976.773245138887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45976.773245138887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45976.773245138887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45976.773245138887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45976.773245138887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45976.773245138887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45976.773245138887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45976.773245138887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45976.773245138887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45976.773245138887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45976.773245138887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45976.773245138887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45976.773245138887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45976.773245138887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45976.773245138887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45976.773245138887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45976.773245138887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45976.773245138887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45976.773245138887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45976.773245138887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45976.773245138887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45976.773245138887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45976.773245138887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45976.773245138887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45976.773245138887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45976.773245138887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45976.773245138887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45976.773245138887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45976.773245138887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45976.773245138887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45976.773245138887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45976.773245138887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45976.773245138887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45976.773245138887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45976.773245138887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45976.773245138887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45976.773245138887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45976.773245138887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45976.773245138887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45976.773245138887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45976.773245138887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45976.773245138887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45976.773245138887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45976.773245138887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45976.773245138887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45976.773245138887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45976.773245138887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45976.773245138887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45976.773245138887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45976.773245138887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45976.773245138887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45976.773245138887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45976.773245138887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45976.773245138887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45976.773245138887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45976.773245138887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45976.773245138887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45976.773245138887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45976.773245138887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45976.773245138887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45976.773245138887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45976.773245138887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45976.773245138887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45976.773245138887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45976.773245138887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45976.773245138887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45976.773245138887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45976.773245138887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45976.773245138887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45976.773245138887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45976.773245138887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45976.773245138887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45976.773245138887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45976.773245138887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45976.773245138887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45976.773245138887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45976.773245138887</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84.941184953699121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50.584367824070796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28.112134027775028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9" ca="1" si="2">IFERROR(NOW()-F6,"")</f>
        <v>45976.773245138887</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45976.773245138887</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2</v>
      </c>
      <c r="D8" s="124" t="s">
        <v>38268</v>
      </c>
      <c r="E8" s="124" t="s">
        <v>39021</v>
      </c>
      <c r="F8" s="124"/>
      <c r="G8" s="126">
        <f t="shared" ca="1" si="2"/>
        <v>45976.773245138887</v>
      </c>
      <c r="H8" s="158">
        <v>45976.54896990741</v>
      </c>
      <c r="I8" s="124" t="str">
        <f>IFERROR(VLOOKUP(D8,DB!A:F,6,0),"")</f>
        <v>SCECO</v>
      </c>
      <c r="J8" s="124" t="str">
        <f>IFERROR(VLOOKUP(D8,DB!A:G,7,0),"")</f>
        <v>Good</v>
      </c>
      <c r="K8" s="124" t="s">
        <v>39131</v>
      </c>
      <c r="L8" s="124" t="str">
        <f>IFERROR(VLOOKUP(D8,DB!A:I,9,0),"")</f>
        <v>Latis</v>
      </c>
    </row>
    <row r="9" spans="1:13">
      <c r="A9" s="124" t="s">
        <v>39129</v>
      </c>
      <c r="B9" s="124" t="str">
        <f>IFERROR(VLOOKUP(D9,DB!A:K,11,0),"")</f>
        <v>R5</v>
      </c>
      <c r="C9" s="124">
        <v>1</v>
      </c>
      <c r="D9" s="124" t="s">
        <v>33353</v>
      </c>
      <c r="E9" s="124" t="s">
        <v>39021</v>
      </c>
      <c r="F9" s="124"/>
      <c r="G9" s="126">
        <f t="shared" ca="1" si="2"/>
        <v>45976.773245138887</v>
      </c>
      <c r="H9" s="158">
        <v>45976.567210648151</v>
      </c>
      <c r="I9" s="124" t="str">
        <f>IFERROR(VLOOKUP(D9,DB!A:F,6,0),"")</f>
        <v>SCECO</v>
      </c>
      <c r="J9" s="124" t="str">
        <f>IFERROR(VLOOKUP(D9,DB!A:G,7,0),"")</f>
        <v>Weak</v>
      </c>
      <c r="K9" s="124" t="s">
        <v>39132</v>
      </c>
      <c r="L9" s="124" t="str">
        <f>IFERROR(VLOOKUP(D9,DB!A:I,9,0),"")</f>
        <v>Latis</v>
      </c>
    </row>
    <row r="10" spans="1:13">
      <c r="A10" s="124"/>
      <c r="B10" s="124" t="str">
        <f>IFERROR(VLOOKUP(D10,DB!A:K,11,0),"")</f>
        <v/>
      </c>
      <c r="C10" s="124"/>
      <c r="D10" s="124"/>
      <c r="E10" s="124"/>
      <c r="F10" s="124"/>
      <c r="G10" s="126">
        <f t="shared" ca="1" si="2"/>
        <v>45976.773245138887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45976.773245138887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45976.773245138887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45976.773245138887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45976.773245138887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45976.773245138887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45976.773245138887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45976.773245138887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45976.773245138887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45976.773245138887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45976.773245138887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45976.773245138887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45976.773245138887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45976.773245138887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45976.773245138887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45976.773245138887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45976.773245138887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45976.773245138887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45976.773245138887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45976.773245138887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45976.773245138887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45976.773245138887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45976.773245138887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45976.773245138887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45976.773245138887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45976.773245138887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45976.773245138887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45976.773245138887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45976.773245138887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45976.773245138887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45976.773245138887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45976.773245138887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45976.773245138887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45976.773245138887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45976.773245138887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45976.773245138887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45976.773245138887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45976.773245138887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45976.773245138887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45976.773245138887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45976.773245138887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45976.773245138887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45976.773245138887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45976.773245138887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45976.773245138887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45976.773245138887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45976.773245138887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45976.773245138887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45976.773245138887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45976.773245138887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45976.773245138887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45976.773245138887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45976.773245138887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45976.773245138887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45976.773245138887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45976.773245138887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45976.773245138887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45976.773245138887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45976.773245138887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45976.773245138887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45976.773245138887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45976.773245138887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45976.773245138887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45976.773245138887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45976.773245138887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45976.773245138887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45976.773245138887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45976.773245138887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45976.773245138887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45976.773245138887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45976.773245138887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45976.773245138887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45976.773245138887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45976.773245138887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45976.773245138887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45976.773245138887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45976.773245138887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45976.773245138887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45976.773245138887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45976.773245138887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45976.773245138887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45976.773245138887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45976.773245138887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45976.773245138887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45976.773245138887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45976.773245138887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45976.773245138887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45976.773245138887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45976.773245138887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45976.773245138887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45976.773245138887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45976.773245138887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45976.773245138887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45976.773245138887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45976.773245138887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45976.773245138887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45976.773245138887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45976.773245138887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45976.773245138887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45976.773245138887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45976.773245138887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45976.773245138887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45976.773245138887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45976.773245138887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45976.773245138887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45976.773245138887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45976.773245138887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45976.773245138887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45976.773245138887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45976.773245138887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45976.773245138887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45976.773245138887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45976.773245138887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45976.773245138887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45976.773245138887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45976.773245138887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45976.773245138887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45976.773245138887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45976.773245138887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45976.773245138887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45976.773245138887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45976.773245138887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45976.773245138887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45976.773245138887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45976.773245138887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45976.773245138887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45976.773245138887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45976.773245138887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45976.773245138887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45976.773245138887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45976.773245138887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45976.773245138887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45976.773245138887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45976.773245138887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45976.773245138887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45976.773245138887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45976.773245138887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45976.773245138887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45976.773245138887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45976.773245138887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45976.773245138887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45976.773245138887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45976.773245138887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45976.773245138887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45976.773245138887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45976.773245138887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45976.773245138887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45976.773245138887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45976.773245138887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45976.773245138887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45976.773245138887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45976.773245138887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45976.773245138887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45976.773245138887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45976.773245138887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45976.773245138887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45976.773245138887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45976.773245138887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45976.773245138887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45976.773245138887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45976.773245138887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45976.773245138887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45976.773245138887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45976.773245138887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45976.773245138887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45976.773245138887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45976.773245138887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45976.773245138887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45976.773245138887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45976.773245138887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45976.773245138887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45976.773245138887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45976.773245138887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45976.773245138887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45976.773245138887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45976.773245138887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45976.773245138887</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45976.773245138887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45976.773245138887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45976.773245138887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45976.773245138887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45976.773245138887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45976.773245138887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45976.773245138887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45976.773245138887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45976.773245138887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45976.773245138887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45976.773245138887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45976.773245138887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45976.773245138887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45976.773245138887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45976.773245138887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45976.773245138887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45976.773245138887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45976.773245138887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45976.773245138887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45976.773245138887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45976.773245138887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45976.773245138887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45976.773245138887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45976.773245138887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45976.773245138887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45976.773245138887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45976.773245138887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45976.773245138887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45976.773245138887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45976.773245138887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45976.773245138887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45976.773245138887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45976.773245138887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45976.773245138887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45976.773245138887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45976.773245138887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45976.773245138887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45976.773245138887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45976.773245138887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45976.773245138887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45976.773245138887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45976.773245138887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45976.773245138887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45976.773245138887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45976.773245138887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45976.773245138887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45976.773245138887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45976.773245138887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45976.773245138887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45976.773245138887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45976.773245138887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45976.773245138887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45976.773245138887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45976.773245138887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45976.773245138887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45976.773245138887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45976.773245138887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45976.773245138887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45976.773245138887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45976.773245138887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45976.773245138887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45976.773245138887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45976.773245138887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45976.773245138887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45976.773245138887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45976.773245138887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45976.773245138887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45976.773245138887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45976.773245138887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45976.773245138887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45976.773245138887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45976.773245138887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45976.773245138887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45976.773245138887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45976.773245138887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45976.773245138887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45976.773245138887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45976.773245138887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45976.773245138887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45976.773245138887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45976.773245138887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45976.773245138887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45976.773245138887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45976.773245138887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45976.773245138887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45976.773245138887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45976.773245138887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45976.773245138887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45976.773245138887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45976.773245138887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45976.773245138887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45976.773245138887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45976.773245138887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45976.773245138887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45976.773245138887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45976.773245138887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45976.773245138887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45976.773245138887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45976.773245138887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45976.773245138887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45976.773245138887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45976.773245138887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45976.773245138887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45976.773245138887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45976.773245138887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45976.773245138887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45976.773245138887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45976.773245138887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45976.773245138887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45976.773245138887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45976.773245138887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2025-11-15T15:33:32Z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