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64" documentId="120_S{2AC9BD13-BADA-5192-A53E-5A8FF88502F6}" xr6:coauthVersionLast="47" xr6:coauthVersionMax="47" xr10:uidLastSave="{1CC47DAC-17C8-4303-8138-A53FC8EF4615}"/>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<sst xmlns="http://schemas.openxmlformats.org/spreadsheetml/2006/main" count="180282" uniqueCount="39126">
  <si>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</si>
  <si>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</si>
  <si>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</si>
  <si>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</si>
  <si>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</si>
  <si>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</si>
  <si>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</si>
  <si>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</si>
  <si>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</si>
  <si>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</si>
  <si>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</si>
  <si>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</si>
  <si>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</si>
  <si>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</si>
  <si>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</si>
  <si>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</si>
  <si>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</si>
  <si>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</si>
  <si>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</si>
  <si>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</si>
  <si>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</si>
  <si>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</si>
  <si>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</si>
  <si>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</si>
  <si>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</si>
  <si>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</si>
  <si>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</si>
  <si>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</si>
  <si>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</si>
  <si>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</si>
  <si>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</si>
  <si>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</si>
  <si>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</si>
  <si>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</si>
  <si>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</si>
  <si>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</si>
  <si>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</si>
  <si>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</si>
  <si>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</si>
  <si>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</si>
  <si>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</si>
  <si>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</si>
  <si>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</si>
  <si>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</si>
  <si>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</si>
  <si>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</si>
  <si>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</si>
  <si>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</si>
  <si>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</si>
  <si>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</si>
  <si>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</si>
  <si>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</si>
  <si>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</si>
  <si>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</si>
  <si>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</si>
  <si>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</si>
  <si>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</si>
  <si>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</si>
  <si>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</si>
  <si>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</si>
  <si>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</si>
  <si>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</si>
  <si>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</si>
  <si>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</si>
  <si>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</si>
  <si>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</si>
  <si>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</si>
  <si>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</si>
  <si>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</si>
  <si>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</si>
  <si>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</si>
  <si>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</si>
  <si>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</si>
  <si>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</si>
  <si>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</si>
  <si>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</si>
  <si>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</si>
  <si>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</si>
  <si>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</si>
  <si>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</si>
  <si>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</si>
  <si>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</si>
  <si>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</si>
  <si>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</si>
  <si>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</si>
  <si>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</si>
  <si>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</si>
  <si>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</si>
  <si>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</si>
  <si>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</si>
  <si>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</si>
  <si>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</si>
  <si>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</si>
  <si>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</si>
  <si>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</si>
  <si>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</si>
  <si>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</si>
  <si>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</si>
  <si>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</si>
  <si>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</si>
  <si>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</si>
  <si>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</si>
  <si>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</si>
  <si>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</si>
  <si>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</si>
  <si>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</si>
  <si>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</si>
  <si>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</si>
  <si>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</si>
  <si>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</si>
  <si>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</si>
  <si>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</si>
  <si>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</si>
  <si>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</si>
  <si>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</si>
  <si>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</si>
  <si>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</si>
  <si>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</si>
  <si>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</si>
  <si>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</si>
  <si>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</si>
  <si>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</si>
  <si>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</si>
  <si>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</si>
  <si>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</si>
  <si>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</si>
  <si>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</si>
  <si>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</si>
  <si>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</si>
  <si>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</si>
  <si>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</si>
  <si>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</si>
  <si>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</si>
  <si>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</si>
  <si>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</si>
  <si>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</si>
  <si>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</si>
  <si>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</si>
  <si>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</si>
  <si>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</si>
  <si>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</si>
  <si>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</si>
  <si>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</si>
  <si>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</si>
  <si>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</si>
  <si>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</si>
  <si>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</si>
  <si>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</si>
  <si>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</si>
  <si>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</si>
  <si>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</si>
  <si>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</si>
  <si>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</si>
  <si>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</si>
  <si>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</si>
  <si>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</si>
  <si>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</si>
  <si>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</si>
  <si>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</si>
  <si>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</si>
  <si>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</si>
  <si>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</si>
  <si>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</si>
  <si>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</si>
  <si>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</si>
  <si>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</si>
  <si>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</si>
  <si>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</si>
  <si>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</si>
  <si>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</si>
  <si>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</si>
  <si>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</si>
  <si>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</si>
  <si>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</si>
  <si>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</si>
  <si>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</si>
  <si>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</si>
  <si>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</si>
  <si>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</si>
  <si>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</si>
  <si>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</si>
  <si>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</si>
  <si>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</si>
  <si>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</si>
  <si>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</si>
  <si>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</si>
  <si>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</si>
  <si>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</si>
  <si>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</si>
  <si>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</si>
  <si>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</si>
  <si>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</si>
  <si>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</si>
  <si>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</si>
  <si>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</si>
  <si>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</si>
  <si>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</si>
  <si>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</si>
  <si>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</si>
  <si>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</si>
  <si>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</si>
  <si>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</si>
  <si>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</si>
  <si>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</si>
  <si>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</si>
  <si>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</si>
  <si>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</si>
  <si>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</si>
  <si>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</si>
  <si>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</si>
  <si>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</si>
  <si>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</si>
  <si>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</si>
  <si>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</si>
  <si>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</si>
  <si>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</si>
  <si>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</si>
  <si>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</si>
  <si>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</si>
  <si>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</si>
  <si>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</si>
  <si>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</si>
  <si>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</si>
  <si>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</si>
  <si>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</si>
  <si>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</si>
  <si>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</si>
  <si>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</si>
  <si>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</si>
  <si>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</si>
  <si>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</si>
  <si>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</si>
  <si>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</si>
  <si>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</si>
  <si>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</si>
  <si>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</si>
  <si>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</si>
  <si>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</si>
  <si>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</si>
  <si>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</si>
  <si>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</si>
  <si>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</si>
  <si>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</si>
  <si>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</si>
  <si>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</si>
  <si>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</si>
  <si>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</si>
  <si>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</si>
  <si>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</si>
  <si>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</si>
  <si>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</si>
  <si>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</si>
  <si>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</si>
  <si>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</si>
  <si>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</si>
  <si>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</si>
  <si>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</si>
  <si>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</si>
  <si>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</si>
  <si>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</si>
  <si>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</si>
  <si>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</si>
  <si>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</si>
  <si>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</si>
  <si>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</si>
  <si>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</si>
  <si>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</si>
  <si>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</si>
  <si>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</si>
  <si>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</si>
  <si>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</si>
  <si>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</si>
  <si>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</si>
  <si>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</si>
  <si>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</si>
  <si>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</si>
  <si>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</si>
  <si>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</si>
  <si>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</si>
  <si>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</si>
  <si>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</si>
  <si>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</si>
  <si>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</si>
  <si>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</si>
  <si>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</si>
  <si>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</si>
  <si>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</si>
  <si>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</si>
  <si>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</si>
  <si>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</si>
  <si>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</si>
  <si>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</si>
  <si>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</si>
  <si>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</si>
  <si>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</si>
  <si>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</si>
  <si>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</si>
  <si>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</si>
  <si>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</si>
  <si>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</si>
  <si>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</si>
  <si>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</si>
  <si>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</si>
  <si>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</si>
  <si>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</si>
  <si>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</si>
  <si>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</si>
  <si>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</si>
  <si>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</si>
  <si>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</si>
  <si>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</si>
  <si>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</si>
  <si>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</si>
  <si>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</si>
  <si>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</si>
  <si>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</si>
  <si>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</si>
  <si>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</si>
  <si>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</si>
  <si>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</si>
  <si>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</si>
  <si>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</si>
  <si>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</si>
  <si>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</si>
  <si>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</si>
  <si>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</si>
  <si>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</si>
  <si>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</si>
  <si>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</si>
  <si>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</si>
  <si>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</si>
  <si>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</si>
  <si>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</si>
  <si>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</si>
  <si>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</si>
  <si>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</si>
  <si>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</si>
  <si>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</si>
  <si>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</si>
  <si>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</si>
  <si>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</si>
  <si>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</si>
  <si>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</si>
  <si>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</si>
  <si>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</si>
  <si>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</si>
  <si>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</si>
  <si>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</si>
  <si>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</si>
  <si>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</si>
  <si>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</si>
  <si>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</si>
  <si>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</si>
  <si>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</si>
  <si>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</si>
  <si>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</si>
  <si>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</si>
  <si>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</si>
  <si>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</si>
  <si>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</si>
  <si>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</si>
  <si>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</si>
  <si>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</si>
  <si>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</si>
  <si>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</si>
  <si>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</si>
  <si>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</si>
  <si>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</si>
  <si>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</si>
  <si>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</si>
  <si>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</si>
  <si>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</si>
  <si>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</si>
  <si>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</si>
  <si>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</si>
  <si>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</si>
  <si>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</si>
  <si>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</si>
  <si>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</si>
  <si>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</si>
  <si>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</si>
  <si>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</si>
  <si>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</si>
  <si>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</si>
  <si>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</si>
  <si>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</si>
  <si>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</si>
  <si>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</si>
  <si>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</si>
  <si>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</si>
  <si>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</si>
  <si>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</si>
  <si>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</si>
  <si>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</si>
  <si>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</si>
  <si>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</si>
  <si>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</si>
  <si>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</si>
  <si>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</si>
  <si>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</si>
  <si>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</si>
  <si>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</si>
  <si>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</si>
  <si>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</si>
  <si>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</si>
  <si>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</si>
  <si>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</si>
  <si>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</si>
  <si>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</si>
  <si>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</si>
  <si>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</si>
  <si>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</si>
  <si>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</si>
  <si>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</si>
  <si>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</si>
  <si>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</si>
  <si>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</si>
  <si>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</si>
  <si>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</si>
  <si>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</si>
  <si>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</si>
  <si>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</si>
  <si>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</si>
  <si>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</si>
  <si>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</si>
  <si>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</si>
  <si>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</si>
  <si>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</si>
  <si>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</si>
  <si>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</si>
  <si>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</si>
  <si>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</si>
  <si>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</si>
  <si>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</si>
  <si>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</si>
  <si>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</si>
  <si>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</si>
  <si>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</si>
  <si>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</si>
  <si>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</si>
  <si>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</si>
  <si>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</si>
  <si>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</si>
  <si>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</si>
  <si>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</si>
  <si>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</si>
  <si>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</si>
  <si>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</si>
  <si>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</si>
  <si>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</si>
  <si>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</si>
  <si>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</si>
  <si>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</si>
  <si>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</si>
  <si>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</si>
  <si>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</si>
  <si>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</si>
  <si>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</si>
  <si>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</si>
  <si>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</si>
  <si>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</si>
  <si>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</si>
  <si>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</si>
  <si>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</si>
  <si>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</si>
  <si>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</si>
  <si>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</si>
  <si>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</si>
  <si>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</si>
  <si>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</si>
  <si>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</si>
  <si>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</si>
  <si>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</si>
  <si>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</si>
  <si>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</si>
  <si>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</si>
  <si>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</si>
  <si>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</si>
  <si>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</si>
  <si>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</si>
  <si>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</si>
  <si>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</si>
  <si>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</si>
  <si>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</si>
  <si>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</si>
  <si>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</si>
  <si>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</si>
  <si>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</si>
  <si>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</si>
  <si>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</si>
  <si>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</si>
  <si>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</si>
  <si>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</si>
  <si>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</si>
  <si>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</si>
  <si>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</si>
  <si>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</si>
  <si>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</si>
  <si>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</si>
  <si>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</si>
  <si>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</si>
  <si>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</si>
  <si>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</si>
  <si>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</si>
  <si>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</si>
  <si>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</si>
  <si>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</si>
  <si>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</si>
  <si>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</si>
  <si>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</si>
  <si>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</si>
  <si>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</si>
  <si>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</si>
  <si>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</si>
  <si>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</si>
  <si>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</si>
  <si>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</si>
  <si>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</si>
  <si>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</si>
  <si>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</si>
  <si>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</si>
  <si>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</si>
  <si>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</si>
  <si>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</si>
  <si>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</si>
  <si>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</si>
  <si>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</si>
  <si>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</si>
  <si>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</si>
  <si>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</si>
  <si>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</si>
  <si>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</si>
  <si>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</si>
  <si>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</si>
  <si>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</si>
  <si>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</si>
  <si>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</si>
  <si>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</si>
  <si>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</si>
  <si>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</si>
  <si>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</si>
  <si>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</si>
  <si>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</si>
  <si>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</si>
  <si>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</si>
  <si>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</si>
  <si>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</si>
  <si>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</si>
  <si>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</si>
  <si>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</si>
  <si>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</si>
  <si>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</si>
  <si>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</si>
  <si>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</si>
  <si>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</si>
  <si>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</si>
  <si>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</si>
  <si>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</si>
  <si>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</si>
  <si>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</si>
  <si>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</si>
  <si>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</si>
  <si>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</si>
  <si>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</si>
  <si>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</si>
  <si>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</si>
  <si>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</si>
  <si>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</si>
  <si>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</si>
  <si>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</si>
  <si>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</si>
  <si>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</si>
  <si>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</si>
  <si>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</si>
  <si>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</si>
  <si>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</si>
  <si>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</si>
  <si>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</si>
  <si>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</si>
  <si>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</si>
  <si>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</si>
  <si>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</si>
  <si>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</si>
  <si>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</si>
  <si>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</si>
  <si>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</si>
  <si>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</si>
  <si>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</si>
  <si>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</si>
  <si>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</si>
  <si>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</si>
  <si>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</si>
  <si>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</si>
  <si>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</si>
  <si>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</si>
  <si>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</si>
  <si>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</si>
  <si>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</si>
  <si>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</si>
  <si>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</si>
  <si>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</si>
  <si>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</si>
  <si>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</si>
  <si>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</si>
  <si>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</si>
  <si>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</si>
  <si>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</si>
  <si>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</si>
  <si>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</si>
  <si>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</si>
  <si>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</si>
  <si>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</si>
  <si>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</si>
  <si>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</si>
  <si>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</si>
  <si>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</si>
  <si>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</si>
  <si>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</si>
  <si>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</si>
  <si>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</si>
  <si>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</si>
  <si>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</si>
  <si>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</si>
  <si>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</si>
  <si>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</si>
  <si>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</si>
  <si>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</si>
  <si>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</si>
  <si>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</si>
  <si>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</si>
  <si>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</si>
  <si>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</si>
  <si>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</si>
  <si>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</si>
  <si>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</si>
  <si>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</si>
  <si>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</si>
  <si>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</si>
  <si>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</si>
  <si>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</si>
  <si>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</si>
  <si>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</si>
  <si>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</si>
  <si>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</si>
  <si>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</si>
  <si>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</si>
  <si>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</si>
  <si>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</si>
  <si>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</si>
  <si>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</si>
  <si>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</si>
  <si>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</si>
  <si>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</si>
  <si>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</si>
  <si>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</si>
  <si>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</si>
  <si>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</si>
  <si>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</si>
  <si>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</si>
  <si>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</si>
  <si>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</si>
  <si>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</si>
  <si>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</si>
  <si>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</si>
  <si>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</si>
  <si>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</si>
  <si>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</si>
  <si>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</si>
  <si>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</si>
  <si>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</si>
  <si>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</si>
  <si>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</si>
  <si>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</si>
  <si>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</si>
  <si>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</si>
  <si>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</si>
  <si>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</si>
  <si>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</si>
  <si>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</si>
  <si>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</si>
  <si>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</si>
  <si>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</si>
  <si>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</si>
  <si>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</si>
  <si>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</si>
  <si>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</si>
  <si>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</si>
  <si>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</si>
  <si>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</si>
  <si>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</si>
  <si>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</si>
  <si>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</si>
  <si>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</si>
  <si>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</si>
  <si>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</si>
  <si>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</si>
  <si>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</si>
  <si>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</si>
  <si>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</si>
  <si>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</si>
  <si>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</si>
  <si>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</si>
  <si>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</si>
  <si>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</si>
  <si>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</si>
  <si>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</si>
  <si>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</si>
  <si>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</si>
  <si>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</si>
  <si>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</si>
  <si>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</si>
  <si>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</si>
  <si>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</si>
  <si>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</si>
  <si>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</si>
  <si>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</si>
  <si>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</si>
  <si>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</si>
  <si>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</si>
  <si>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</si>
  <si>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</si>
  <si>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</si>
  <si>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</si>
  <si>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</si>
  <si>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</si>
  <si>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</si>
  <si>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</si>
  <si>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</si>
  <si>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</si>
  <si>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</si>
  <si>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</si>
  <si>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</si>
  <si>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</si>
  <si>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</si>
  <si>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</si>
  <si>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</si>
  <si>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</si>
  <si>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</si>
  <si>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</si>
  <si>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</si>
  <si>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</si>
  <si>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</si>
  <si>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</si>
  <si>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</si>
  <si>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</si>
  <si>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</si>
  <si>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</si>
  <si>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</si>
  <si>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</si>
  <si>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</si>
  <si>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</si>
  <si>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</si>
  <si>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</si>
  <si>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</si>
  <si>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</si>
  <si>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</si>
  <si>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</si>
  <si>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</si>
  <si>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</si>
  <si>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</si>
  <si>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</si>
  <si>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</si>
  <si>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</si>
  <si>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</si>
  <si>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</si>
  <si>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</si>
  <si>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</si>
  <si>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</si>
  <si>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</si>
  <si>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</si>
  <si>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</si>
  <si>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</si>
  <si>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</si>
  <si>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</si>
  <si>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</si>
  <si>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</si>
  <si>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</si>
  <si>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</si>
  <si>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</si>
  <si>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</si>
  <si>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</si>
  <si>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</si>
  <si>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</si>
  <si>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</si>
  <si>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</si>
  <si>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</si>
  <si>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</si>
  <si>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</si>
  <si>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</si>
  <si>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</si>
  <si>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</si>
  <si>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</si>
  <si>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</si>
  <si>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</si>
  <si>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</si>
  <si>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</si>
  <si>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</si>
  <si>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</si>
  <si>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</si>
  <si>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</si>
  <si>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</si>
  <si>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</si>
  <si>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</si>
  <si>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</si>
  <si>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</si>
  <si>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</si>
  <si>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</si>
  <si>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</si>
  <si>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</si>
  <si>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</si>
  <si>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</si>
  <si>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</si>
  <si>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</si>
  <si>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</si>
  <si>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</si>
  <si>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</si>
  <si>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</si>
  <si>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</si>
  <si>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</si>
  <si>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</si>
  <si>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</si>
  <si>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</si>
  <si>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</si>
  <si>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</si>
  <si>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</si>
  <si>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</si>
  <si>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</si>
  <si>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</si>
  <si>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</si>
  <si>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</si>
  <si>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</si>
  <si>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</si>
  <si>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</si>
  <si>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</si>
  <si>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</si>
  <si>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</si>
  <si>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</si>
  <si>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</si>
  <si>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</si>
  <si>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</si>
  <si>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</si>
  <si>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</si>
  <si>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</si>
  <si>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</si>
  <si>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</si>
  <si>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</si>
  <si>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</si>
  <si>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</si>
  <si>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</si>
  <si>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</si>
  <si>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</si>
  <si>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</si>
  <si>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</si>
  <si>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</si>
  <si>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</si>
  <si>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</si>
  <si>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</si>
  <si>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</si>
  <si>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</si>
  <si>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</si>
  <si>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</si>
  <si>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</si>
  <si>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</si>
  <si>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</si>
  <si>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</si>
  <si>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</si>
  <si>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</si>
  <si>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</si>
  <si>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</si>
  <si>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</si>
  <si>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</si>
  <si>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</si>
  <si>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</si>
  <si>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</si>
  <si>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</si>
  <si>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</si>
  <si>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</si>
  <si>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</si>
  <si>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</si>
  <si>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</si>
  <si>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</si>
  <si>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</si>
  <si>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</si>
  <si>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</si>
  <si>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</si>
  <si>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</si>
  <si>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</si>
  <si>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</si>
  <si>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</si>
  <si>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</si>
  <si>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</si>
  <si>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</si>
  <si>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</si>
  <si>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</si>
  <si>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</si>
  <si>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</si>
  <si>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</si>
  <si>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</si>
  <si>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</si>
  <si>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</si>
  <si>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</si>
  <si>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</si>
  <si>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</si>
  <si>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</si>
  <si>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</si>
  <si>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</si>
  <si>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</si>
  <si>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</si>
  <si>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</si>
  <si>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</si>
  <si>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</si>
  <si>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</si>
  <si>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</si>
  <si>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</si>
  <si>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</si>
  <si>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</si>
  <si>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</si>
  <si>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</si>
  <si>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</si>
  <si>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</si>
  <si>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</si>
  <si>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</si>
  <si>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</si>
  <si>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</si>
  <si>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</si>
  <si>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</si>
  <si>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</si>
  <si>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</si>
  <si>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</si>
  <si>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</si>
  <si>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</si>
  <si>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</si>
  <si>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</si>
  <si>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</si>
  <si>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</si>
  <si>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</si>
  <si>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</si>
  <si>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</si>
  <si>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</si>
  <si>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</si>
  <si>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</si>
  <si>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</si>
  <si>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</si>
  <si>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</si>
  <si>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</si>
  <si>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</si>
  <si>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</si>
  <si>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</si>
  <si>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</si>
  <si>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</si>
  <si>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</si>
  <si>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</si>
  <si>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</si>
  <si>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</si>
  <si>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</si>
  <si>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</si>
  <si>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</si>
  <si>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</si>
  <si>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</si>
  <si>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</si>
  <si>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</si>
  <si>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</si>
  <si>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</si>
  <si>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</si>
  <si>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</si>
  <si>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</si>
  <si>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</si>
  <si>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</si>
  <si>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</si>
  <si>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</si>
  <si>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</si>
  <si>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</si>
  <si>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</si>
  <si>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</si>
  <si>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</si>
  <si>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</si>
  <si>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</si>
  <si>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</si>
  <si>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</si>
  <si>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</si>
  <si>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</si>
  <si>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</si>
  <si>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</si>
  <si>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</si>
  <si>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</si>
  <si>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</si>
  <si>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</si>
  <si>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</si>
  <si>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</si>
  <si>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</si>
  <si>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</si>
  <si>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</si>
  <si>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</si>
  <si>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</si>
  <si>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</si>
  <si>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</si>
  <si>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</si>
  <si>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</si>
  <si>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</si>
  <si>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</si>
  <si>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</si>
  <si>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</si>
  <si>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</si>
  <si>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</si>
  <si>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</si>
  <si>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</si>
  <si>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</si>
  <si>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</si>
  <si>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</si>
  <si>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</si>
  <si>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</si>
  <si>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</si>
  <si>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</si>
  <si>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</si>
  <si>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</si>
  <si>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</si>
  <si>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</si>
  <si>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</si>
  <si>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</si>
  <si>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</si>
  <si>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</si>
  <si>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</si>
  <si>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</si>
  <si>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</si>
  <si>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</si>
  <si>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</si>
  <si>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</si>
  <si>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</si>
  <si>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</si>
  <si>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</si>
  <si>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</si>
  <si>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</si>
  <si>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</si>
  <si>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</si>
  <si>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</si>
  <si>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</si>
  <si>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</si>
  <si>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</si>
  <si>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</si>
  <si>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</si>
  <si>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</si>
  <si>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</si>
  <si>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</si>
  <si>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</si>
  <si>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</si>
  <si>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</si>
  <si>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</si>
  <si>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</si>
  <si>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</si>
  <si>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</si>
  <si>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</si>
  <si>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</si>
  <si>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</si>
  <si>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</si>
  <si>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</si>
  <si>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</si>
  <si>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</si>
  <si>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</si>
  <si>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</si>
  <si>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</si>
  <si>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</si>
  <si>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</si>
  <si>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</si>
  <si>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</si>
  <si>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</si>
  <si>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</si>
  <si>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</si>
  <si>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</si>
  <si>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</si>
  <si>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</si>
  <si>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</si>
  <si>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</si>
  <si>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</si>
  <si>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</si>
  <si>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</si>
  <si>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</si>
  <si>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</si>
  <si>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</si>
  <si>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</si>
  <si>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</si>
  <si>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</si>
  <si>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</si>
  <si>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</si>
  <si>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</si>
  <si>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</si>
  <si>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</si>
  <si>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</si>
  <si>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</si>
  <si>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</si>
  <si>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</si>
  <si>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</si>
  <si>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</si>
  <si>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</si>
  <si>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</si>
  <si>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</si>
  <si>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</si>
  <si>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</si>
  <si>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</si>
  <si>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</si>
  <si>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</si>
  <si>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</si>
  <si>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</si>
  <si>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</si>
  <si>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</si>
  <si>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</si>
  <si>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</si>
  <si>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</si>
  <si>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</si>
  <si>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</si>
  <si>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</si>
  <si>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</si>
  <si>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</si>
  <si>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</si>
  <si>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</si>
  <si>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</si>
  <si>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</si>
  <si>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</si>
  <si>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</si>
  <si>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</si>
  <si>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</si>
  <si>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</si>
  <si>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</si>
  <si>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</si>
  <si>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</si>
  <si>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</si>
  <si>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</si>
  <si>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</si>
  <si>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</si>
  <si>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</si>
  <si>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</si>
  <si>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</si>
  <si>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</si>
  <si>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</si>
  <si>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</si>
  <si>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</si>
  <si>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</si>
  <si>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</si>
  <si>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</si>
  <si>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</si>
  <si>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</si>
  <si>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</si>
  <si>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</si>
  <si>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</si>
  <si>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</si>
  <si>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</si>
  <si>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</si>
  <si>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</si>
  <si>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</si>
  <si>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</si>
  <si>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</si>
  <si>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</si>
  <si>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</si>
  <si>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</si>
  <si>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</si>
  <si>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</si>
  <si>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</si>
  <si>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</si>
  <si>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</si>
  <si>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</si>
  <si>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</si>
  <si>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</si>
  <si>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</si>
  <si>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</si>
  <si>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</si>
  <si>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</si>
  <si>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</si>
  <si>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</si>
  <si>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</si>
  <si>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</si>
  <si>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</si>
  <si>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</si>
  <si>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</si>
  <si>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</si>
  <si>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</si>
  <si>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</si>
  <si>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</si>
  <si>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</si>
  <si>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</si>
  <si>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</si>
  <si>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</si>
  <si>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</si>
  <si>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</si>
  <si>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</si>
  <si>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</si>
  <si>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</si>
  <si>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</si>
  <si>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</si>
  <si>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</si>
  <si>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</si>
  <si>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</si>
  <si>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</si>
  <si>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</si>
  <si>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</si>
  <si>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</si>
  <si>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</si>
  <si>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</si>
  <si>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</si>
  <si>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</si>
  <si>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</si>
  <si>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</si>
  <si>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</si>
  <si>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</si>
  <si>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</si>
  <si>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</si>
  <si>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</si>
  <si>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</si>
  <si>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</si>
  <si>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</si>
  <si>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</si>
  <si>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</si>
  <si>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</si>
  <si>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</si>
  <si>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</si>
  <si>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</si>
  <si>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</si>
  <si>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</si>
  <si>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</si>
  <si>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</si>
  <si>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</si>
  <si>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</si>
  <si>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</si>
  <si>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</si>
  <si>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</si>
  <si>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</si>
  <si>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</si>
  <si>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</si>
  <si>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</si>
  <si>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</si>
  <si>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</si>
  <si>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</si>
  <si>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</si>
  <si>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</si>
  <si>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</si>
  <si>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</si>
  <si>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</si>
  <si>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</si>
  <si>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</si>
  <si>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</si>
  <si>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</si>
  <si>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</si>
  <si>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</si>
  <si>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</si>
  <si>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</si>
  <si>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</si>
  <si>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</si>
  <si>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</si>
  <si>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</si>
  <si>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</si>
  <si>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</si>
  <si>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</si>
  <si>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</si>
  <si>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</si>
  <si>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</si>
  <si>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</si>
  <si>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</si>
  <si>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</si>
  <si>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</si>
  <si>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</si>
  <si>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</si>
  <si>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</si>
  <si>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</si>
  <si>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</si>
  <si>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</si>
  <si>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</si>
  <si>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</si>
  <si>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</si>
  <si>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</si>
  <si>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</si>
  <si>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</si>
  <si>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</si>
  <si>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</si>
  <si>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</si>
  <si>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</si>
  <si>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</si>
  <si>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</si>
  <si>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</si>
  <si>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</si>
  <si>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</si>
  <si>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</si>
  <si>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</si>
  <si>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</si>
  <si>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</si>
  <si>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</si>
  <si>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</si>
  <si>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</si>
  <si>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</si>
  <si>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</si>
  <si>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</si>
  <si>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</si>
  <si>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</si>
  <si>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</si>
  <si>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</si>
  <si>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</si>
  <si>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</si>
  <si>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</si>
  <si>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</si>
  <si>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</si>
  <si>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</si>
  <si>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</si>
  <si>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</si>
  <si>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</si>
  <si>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</si>
  <si>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</si>
  <si>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</si>
  <si>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</si>
  <si>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</si>
  <si>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</si>
  <si>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</si>
  <si>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</si>
  <si>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</si>
  <si>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</si>
  <si>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</si>
  <si>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</si>
  <si>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</si>
  <si>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</si>
  <si>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</si>
  <si>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</si>
  <si>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</si>
  <si>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</si>
  <si>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</si>
  <si>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</si>
  <si>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</si>
  <si>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</si>
  <si>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</si>
  <si>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</si>
  <si>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</si>
  <si>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</si>
  <si>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</si>
  <si>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</si>
  <si>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</si>
  <si>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</si>
  <si>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</si>
  <si>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</si>
  <si>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</si>
  <si>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</si>
  <si>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</si>
  <si>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</si>
  <si>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</si>
  <si>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</si>
  <si>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</si>
  <si>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</si>
  <si>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</si>
  <si>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</si>
  <si>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</si>
  <si>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</si>
  <si>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</si>
  <si>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</si>
  <si>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</si>
  <si>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</si>
  <si>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</si>
  <si>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</si>
  <si>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</si>
  <si>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</si>
  <si>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</si>
  <si>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</si>
  <si>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</si>
  <si>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</si>
  <si>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</si>
  <si>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</si>
  <si>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</si>
  <si>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</si>
  <si>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</si>
  <si>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</si>
  <si>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</si>
  <si>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</si>
  <si>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</si>
  <si>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</si>
  <si>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</si>
  <si>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</si>
  <si>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</si>
  <si>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</si>
  <si>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</si>
  <si>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</si>
  <si>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</si>
  <si>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</si>
  <si>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</si>
  <si>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</si>
  <si>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</si>
  <si>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</si>
  <si>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</si>
  <si>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</si>
  <si>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</si>
  <si>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</si>
  <si>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</si>
  <si>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</si>
  <si>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</si>
  <si>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</si>
  <si>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</si>
  <si>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</si>
  <si>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</si>
  <si>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</si>
  <si>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</si>
  <si>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</si>
  <si>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</si>
  <si>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</si>
  <si>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</si>
  <si>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</si>
  <si>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</si>
  <si>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</si>
  <si>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</si>
  <si>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</si>
  <si>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</si>
  <si>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</si>
  <si>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</si>
  <si>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</si>
  <si>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</si>
  <si>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</si>
  <si>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</si>
  <si>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</si>
  <si>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</si>
  <si>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</si>
  <si>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</si>
  <si>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</si>
  <si>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</si>
  <si>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</si>
  <si>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</si>
  <si>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</si>
  <si>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</si>
  <si>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</si>
  <si>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</si>
  <si>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</si>
  <si>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</si>
  <si>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</si>
  <si>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</si>
  <si>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</si>
  <si>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</si>
  <si>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</si>
  <si>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</si>
  <si>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</si>
  <si>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</si>
  <si>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</si>
  <si>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</si>
  <si>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</si>
  <si>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</si>
  <si>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</si>
  <si>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</si>
  <si>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</si>
  <si>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</si>
  <si>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</si>
  <si>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</si>
  <si>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</si>
  <si>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</si>
  <si>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</si>
  <si>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</si>
  <si>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</si>
  <si>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</si>
  <si>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</si>
  <si>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</si>
  <si>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</si>
  <si>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</si>
  <si>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</si>
  <si>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</si>
  <si>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</si>
  <si>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</si>
  <si>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</si>
  <si>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</si>
  <si>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</si>
  <si>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</si>
  <si>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</si>
  <si>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</si>
  <si>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</si>
  <si>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</si>
  <si>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</si>
  <si>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</si>
  <si>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</si>
  <si>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</si>
  <si>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</si>
  <si>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</si>
  <si>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</si>
  <si>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</si>
  <si>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</si>
  <si>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</si>
  <si>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</si>
  <si>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</si>
  <si>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</si>
  <si>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</si>
  <si>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</si>
  <si>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</si>
  <si>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</si>
  <si>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</si>
  <si>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</si>
  <si>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</si>
  <si>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</si>
  <si>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</si>
  <si>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</si>
  <si>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</si>
  <si>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</si>
  <si>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</si>
  <si>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</si>
  <si>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</si>
  <si>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</si>
  <si>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</si>
  <si>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</si>
  <si>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</si>
  <si>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</si>
  <si>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</si>
  <si>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</si>
  <si>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</si>
  <si>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</si>
  <si>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</si>
  <si>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</si>
  <si>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</si>
  <si>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</si>
  <si>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</si>
  <si>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</si>
  <si>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</si>
  <si>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</si>
  <si>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</si>
  <si>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</si>
  <si>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</si>
  <si>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</si>
  <si>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</si>
  <si>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</si>
  <si>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</si>
  <si>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</si>
  <si>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</si>
  <si>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</si>
  <si>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</si>
  <si>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</si>
  <si>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</si>
  <si>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</si>
  <si>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</si>
  <si>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</si>
  <si>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</si>
  <si>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</si>
  <si>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</si>
  <si>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</si>
  <si>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</si>
  <si>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</si>
  <si>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</si>
  <si>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</si>
  <si>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</si>
  <si>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</si>
  <si>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</si>
  <si>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</si>
  <si>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</si>
  <si>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</si>
  <si>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</si>
  <si>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</si>
  <si>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</si>
  <si>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</si>
  <si>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</si>
  <si>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</si>
  <si>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</si>
  <si>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</si>
  <si>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</si>
  <si>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</si>
  <si>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</si>
  <si>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</si>
  <si>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</si>
  <si>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</si>
  <si>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</si>
  <si>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</si>
  <si>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</si>
  <si>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</si>
  <si>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</si>
  <si>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</si>
  <si>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</si>
  <si>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</si>
  <si>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</si>
  <si>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</si>
  <si>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</si>
  <si>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</si>
  <si>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</si>
  <si>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</si>
  <si>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</si>
  <si>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</si>
  <si>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</si>
  <si>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</si>
  <si>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</si>
  <si>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</si>
  <si>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</si>
  <si>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</si>
  <si>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</si>
  <si>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</si>
  <si>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</si>
  <si>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</si>
  <si>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</si>
  <si>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</si>
  <si>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</si>
  <si>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</si>
  <si>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</si>
  <si>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</si>
  <si>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</si>
  <si>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</si>
  <si>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</si>
  <si>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</si>
  <si>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</si>
  <si>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</si>
  <si>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</si>
  <si>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</si>
  <si>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</si>
  <si>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</si>
  <si>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</si>
  <si>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</si>
  <si>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</si>
  <si>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</si>
  <si>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</si>
  <si>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</si>
  <si>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</si>
  <si>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</si>
  <si>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</si>
  <si>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</si>
  <si>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</si>
  <si>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</si>
  <si>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</si>
  <si>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</si>
  <si>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</si>
  <si>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</si>
  <si>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</si>
  <si>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</si>
  <si>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</si>
  <si>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</si>
  <si>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</si>
  <si>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</si>
  <si>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</si>
  <si>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</si>
  <si>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</si>
  <si>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</si>
  <si>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</si>
  <si>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</si>
  <si>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</si>
  <si>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</si>
  <si>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</si>
  <si>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</si>
  <si>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</si>
  <si>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</si>
  <si>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</si>
  <si>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</si>
  <si>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</si>
  <si>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</si>
  <si>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</si>
  <si>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</si>
  <si>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</si>
  <si>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</si>
  <si>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</si>
  <si>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</si>
  <si>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</si>
  <si>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</si>
  <si>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</si>
  <si>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</si>
  <si>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</si>
  <si>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</si>
  <si>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</si>
  <si>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</si>
  <si>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</si>
  <si>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</si>
  <si>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</si>
  <si>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</si>
  <si>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</si>
  <si>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</si>
  <si>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</si>
  <si>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</si>
  <si>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</si>
  <si>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</si>
  <si>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</si>
  <si>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</si>
  <si>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</si>
  <si>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</si>
  <si>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</si>
  <si>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</si>
  <si>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</si>
  <si>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</si>
  <si>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</si>
  <si>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</si>
  <si>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</si>
  <si>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</si>
  <si>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</si>
  <si>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</si>
  <si>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</si>
  <si>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</si>
  <si>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</si>
  <si>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</si>
  <si>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</si>
  <si>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</si>
  <si>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</si>
  <si>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</si>
  <si>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</si>
  <si>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</si>
  <si>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</si>
  <si>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</si>
  <si>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</si>
  <si>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</si>
  <si>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</si>
  <si>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</si>
  <si>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</si>
  <si>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</si>
  <si>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</si>
  <si>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</si>
  <si>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</si>
  <si>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</si>
  <si>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</si>
  <si>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</si>
  <si>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</si>
  <si>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</si>
  <si>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</si>
  <si>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</si>
  <si>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</si>
  <si>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</si>
  <si>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</si>
  <si>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</si>
  <si>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</si>
  <si>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</si>
  <si>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</si>
  <si>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</si>
  <si>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</si>
  <si>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</si>
  <si>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</si>
  <si>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</si>
  <si>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</si>
  <si>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</si>
  <si>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</si>
  <si>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</si>
  <si>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</si>
  <si>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</si>
  <si>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</si>
  <si>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</si>
  <si>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</si>
  <si>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</si>
  <si>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</si>
  <si>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</si>
  <si>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</si>
  <si>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</si>
  <si>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</si>
  <si>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</si>
  <si>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</si>
  <si>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</si>
  <si>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</si>
  <si>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</si>
  <si>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</si>
  <si>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</si>
  <si>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</si>
  <si>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</si>
  <si>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</si>
  <si>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</si>
  <si>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</si>
  <si>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</si>
  <si>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</si>
  <si>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</si>
  <si>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</si>
  <si>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</si>
  <si>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</si>
  <si>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</si>
  <si>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</si>
  <si>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</si>
  <si>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</si>
  <si>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</si>
  <si>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</si>
  <si>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</si>
  <si>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</si>
  <si>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</si>
  <si>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</si>
  <si>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</si>
  <si>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</si>
  <si>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</si>
  <si>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</si>
  <si>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</si>
  <si>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</si>
  <si>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</si>
  <si>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</si>
  <si>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</si>
  <si>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</si>
  <si>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</si>
  <si>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</si>
  <si>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</si>
  <si>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</si>
  <si>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</si>
  <si>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</si>
  <si>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</si>
  <si>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</si>
  <si>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</si>
  <si>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</si>
  <si>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</si>
  <si>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</si>
  <si>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</si>
  <si>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</si>
  <si>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</si>
  <si>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</si>
  <si>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</si>
  <si>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</si>
  <si>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</si>
  <si>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</si>
  <si>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</si>
  <si>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</si>
  <si>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</si>
  <si>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</si>
  <si>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</si>
  <si>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</si>
  <si>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</si>
  <si>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</si>
  <si>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</si>
  <si>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</si>
  <si>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</si>
  <si>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</si>
  <si>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</si>
  <si>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</si>
  <si>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</si>
  <si>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</si>
  <si>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</si>
  <si>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</si>
  <si>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</si>
  <si>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</si>
  <si>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</si>
  <si>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</si>
  <si>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</si>
  <si>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</si>
  <si>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</si>
  <si>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</si>
  <si>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</si>
  <si>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</si>
  <si>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</si>
  <si>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</si>
  <si>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</si>
  <si>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</si>
  <si>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</si>
  <si>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</si>
  <si>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</si>
  <si>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</si>
  <si>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</si>
  <si>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</si>
  <si>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</si>
  <si>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</si>
  <si>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</si>
  <si>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</si>
  <si>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</si>
  <si>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</si>
  <si>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</si>
  <si>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</si>
  <si>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</si>
  <si>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</si>
  <si>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</si>
  <si>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</si>
  <si>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</si>
  <si>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</si>
  <si>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</si>
  <si>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</si>
  <si>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</si>
  <si>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</si>
  <si>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</si>
  <si>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</si>
  <si>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</si>
  <si>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</si>
  <si>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</si>
  <si>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</si>
  <si>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</si>
  <si>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</si>
  <si>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</si>
  <si>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</si>
  <si>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</si>
  <si>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</si>
  <si>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</si>
  <si>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</si>
  <si>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</si>
  <si>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</si>
  <si>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</si>
  <si>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</si>
  <si>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</si>
  <si>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</si>
  <si>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</si>
  <si>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</si>
  <si>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</si>
  <si>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</si>
  <si>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</si>
  <si>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</si>
  <si>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</si>
  <si>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</si>
  <si>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</si>
  <si>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</si>
  <si>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</si>
  <si>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</si>
  <si>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</si>
  <si>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</si>
  <si>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</si>
  <si>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</si>
  <si>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</si>
  <si>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</si>
  <si>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</si>
  <si>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</si>
  <si>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</si>
  <si>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</si>
  <si>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</si>
  <si>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</si>
  <si>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</si>
  <si>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</si>
  <si>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</si>
  <si>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</si>
  <si>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</si>
  <si>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</si>
  <si>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</si>
  <si>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</si>
  <si>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</si>
  <si>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</si>
  <si>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</si>
  <si>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</si>
  <si>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</si>
  <si>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</si>
  <si>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</si>
  <si>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</si>
  <si>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</si>
  <si>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</si>
  <si>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</si>
  <si>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</si>
  <si>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</si>
  <si>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</si>
  <si>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</si>
  <si>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</si>
  <si>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</si>
  <si>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</si>
  <si>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</si>
  <si>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</si>
  <si>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</si>
  <si>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</si>
  <si>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</si>
  <si>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</si>
  <si>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</si>
  <si>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</si>
  <si>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</si>
  <si>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</si>
  <si>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</si>
  <si>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</si>
  <si>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</si>
  <si>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</si>
  <si>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</si>
  <si>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</si>
  <si>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</si>
  <si>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</si>
  <si>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</si>
  <si>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</si>
  <si>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</si>
  <si>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</si>
  <si>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</si>
  <si>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</si>
  <si>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</si>
  <si>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</si>
  <si>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</si>
  <si>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</si>
  <si>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</si>
  <si>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</si>
  <si>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</si>
  <si>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</si>
  <si>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</si>
  <si>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</si>
  <si>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</si>
  <si>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</si>
  <si>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</si>
  <si>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</si>
  <si>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</si>
  <si>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</si>
  <si>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</si>
  <si>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</si>
  <si>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</si>
  <si>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</si>
  <si>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</si>
  <si>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</si>
  <si>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</si>
  <si>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</si>
  <si>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</si>
  <si>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</si>
  <si>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</si>
  <si>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</si>
  <si>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</si>
  <si>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</si>
  <si>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</si>
  <si>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</si>
  <si>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</si>
  <si>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</si>
  <si>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</si>
  <si>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</si>
  <si>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</si>
  <si>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</si>
  <si>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</si>
  <si>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</si>
  <si>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</si>
  <si>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</si>
  <si>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</si>
  <si>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</si>
  <si>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</si>
  <si>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</si>
  <si>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</si>
  <si>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</si>
  <si>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</si>
  <si>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</si>
  <si>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</si>
  <si>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</si>
  <si>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</si>
  <si>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</si>
  <si>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</si>
  <si>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</si>
  <si>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</si>
  <si>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</si>
  <si>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</si>
  <si>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</si>
  <si>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</si>
  <si>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</si>
  <si>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</si>
  <si>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</si>
  <si>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</si>
  <si>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</si>
  <si>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</si>
  <si>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</si>
  <si>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</si>
  <si>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</si>
  <si>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</si>
  <si>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</si>
  <si>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</si>
  <si>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</si>
  <si>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</si>
  <si>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</si>
  <si>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</si>
  <si>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</si>
  <si>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</si>
  <si>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</si>
  <si>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</si>
  <si>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</si>
  <si>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</si>
  <si>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</si>
  <si>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</si>
  <si>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</si>
  <si>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</si>
  <si>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</si>
  <si>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</si>
  <si>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</si>
  <si>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</si>
  <si>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</si>
  <si>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</si>
  <si>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</si>
  <si>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</si>
  <si>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</si>
  <si>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</si>
  <si>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</si>
  <si>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</si>
  <si>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</si>
  <si>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</si>
  <si>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</si>
  <si>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</si>
  <si>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</si>
  <si>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</si>
  <si>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</si>
  <si>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</si>
  <si>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</si>
  <si>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</si>
  <si>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</si>
  <si>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</si>
  <si>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</si>
  <si>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</si>
  <si>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</si>
  <si>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</si>
  <si>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</si>
  <si>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</si>
  <si>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</si>
  <si>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</si>
  <si>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</si>
  <si>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</si>
  <si>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</si>
  <si>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</si>
  <si>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</si>
  <si>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</si>
  <si>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</si>
  <si>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</si>
  <si>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</si>
  <si>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</si>
  <si>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</si>
  <si>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</si>
  <si>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</si>
  <si>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</si>
  <si>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</si>
  <si>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</si>
  <si>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</si>
  <si>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</si>
  <si>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</si>
  <si>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</si>
  <si>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</si>
  <si>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</si>
  <si>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</si>
  <si>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</si>
  <si>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</si>
  <si>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</si>
  <si>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</si>
  <si>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</si>
  <si>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</si>
  <si>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</si>
  <si>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</si>
  <si>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</si>
  <si>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</si>
  <si>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</si>
  <si>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</si>
  <si>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</si>
  <si>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</si>
  <si>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</si>
  <si>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</si>
  <si>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</si>
  <si>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</si>
  <si>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</si>
  <si>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</si>
  <si>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</si>
  <si>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</si>
  <si>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</si>
  <si>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</si>
  <si>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</si>
  <si>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</si>
  <si>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</si>
  <si>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</si>
  <si>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</si>
  <si>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</si>
  <si>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</si>
  <si>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</si>
  <si>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</si>
  <si>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</si>
  <si>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</si>
  <si>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</si>
  <si>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</si>
  <si>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</si>
  <si>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</si>
  <si>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</si>
  <si>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</si>
  <si>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</si>
  <si>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</si>
  <si>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</si>
  <si>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</si>
  <si>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</si>
  <si>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</si>
  <si>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</si>
  <si>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</si>
  <si>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</si>
  <si>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</si>
  <si>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</si>
  <si>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</si>
  <si>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</si>
  <si>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</si>
  <si>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</si>
  <si>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</si>
  <si>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</si>
  <si>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</si>
  <si>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</si>
  <si>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</si>
  <si>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</si>
  <si>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</si>
  <si>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</si>
  <si>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</si>
  <si>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</si>
  <si>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</si>
  <si>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</si>
  <si>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</si>
  <si>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</si>
  <si>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</si>
  <si>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</si>
  <si>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</si>
  <si>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</si>
  <si>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</si>
  <si>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</si>
  <si>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</si>
  <si>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</si>
  <si>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</si>
  <si>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</si>
  <si>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</si>
  <si>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</si>
  <si>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</si>
  <si>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</si>
  <si>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</si>
  <si>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</si>
  <si>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</si>
  <si>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</si>
  <si>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</si>
  <si>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</si>
  <si>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</si>
  <si>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</si>
  <si>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</si>
  <si>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</si>
  <si>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</si>
  <si>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</si>
  <si>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</si>
  <si>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</si>
  <si>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</si>
  <si>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</si>
  <si>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</si>
  <si>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</si>
  <si>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</si>
  <si>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</si>
  <si>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</si>
  <si>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</si>
  <si>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</si>
  <si>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</si>
  <si>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</si>
  <si>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</si>
  <si>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</si>
  <si>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</si>
  <si>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</si>
  <si>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</si>
  <si>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</si>
  <si>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</si>
  <si>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</si>
  <si>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</si>
  <si>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</si>
  <si>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</si>
  <si>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</si>
  <si>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</si>
  <si>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</si>
  <si>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</si>
  <si>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</si>
  <si>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</si>
  <si>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</si>
  <si>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</si>
  <si>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</si>
  <si>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</si>
  <si>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</si>
  <si>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</si>
  <si>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</si>
  <si>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</si>
  <si>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</si>
  <si>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</si>
  <si>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</si>
  <si>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</si>
  <si>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</si>
  <si>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</si>
  <si>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</si>
  <si>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</si>
  <si>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</si>
  <si>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</si>
  <si>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</si>
  <si>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</si>
  <si>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</si>
  <si>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</si>
  <si>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</si>
  <si>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</si>
  <si>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</si>
  <si>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</si>
  <si>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</si>
  <si>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</si>
  <si>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</si>
  <si>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</si>
  <si>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</si>
  <si>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</si>
  <si>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</si>
  <si>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</si>
  <si>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</si>
  <si>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</si>
  <si>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</si>
  <si>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</si>
  <si>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</si>
  <si>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</si>
  <si>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</si>
  <si>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</si>
  <si>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</si>
  <si>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</si>
  <si>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</si>
  <si>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</si>
  <si>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</si>
  <si>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</si>
  <si>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</si>
  <si>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</si>
  <si>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</si>
  <si>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</si>
  <si>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</si>
  <si>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</si>
  <si>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</si>
  <si>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</si>
  <si>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</si>
  <si>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</si>
  <si>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</si>
  <si>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</si>
  <si>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</si>
  <si>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</si>
  <si>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</si>
  <si>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</si>
  <si>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</si>
  <si>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</si>
  <si>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</si>
  <si>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</si>
  <si>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</si>
  <si>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</si>
  <si>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</si>
  <si>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</si>
  <si>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</si>
  <si>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</si>
  <si>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</si>
  <si>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</si>
  <si>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</si>
  <si>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</si>
  <si>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</si>
  <si>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</si>
  <si>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</si>
  <si>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</si>
  <si>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</si>
  <si>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</si>
  <si>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</si>
  <si>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</si>
  <si>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</si>
  <si>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</si>
  <si>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</si>
  <si>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</si>
  <si>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</si>
  <si>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</si>
  <si>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</si>
  <si>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</si>
  <si>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</si>
  <si>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</si>
  <si>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</si>
  <si>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</si>
  <si>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</si>
  <si>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</si>
  <si>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</si>
  <si>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</si>
  <si>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</si>
  <si>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</si>
  <si>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</si>
  <si>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</si>
  <si>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</si>
  <si>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</si>
  <si>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</si>
  <si>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</si>
  <si>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</si>
  <si>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</si>
  <si>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</si>
  <si>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</si>
  <si>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</si>
  <si>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</si>
  <si>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</si>
  <si>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</si>
  <si>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</si>
  <si>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</si>
  <si>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</si>
  <si>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</si>
  <si>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</si>
  <si>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</si>
  <si>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</si>
  <si>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</si>
  <si>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</si>
  <si>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</si>
  <si>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</si>
  <si>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</si>
  <si>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</si>
  <si>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</si>
  <si>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</si>
  <si>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</si>
  <si>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</si>
  <si>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</si>
  <si>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</si>
  <si>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</si>
  <si>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</si>
  <si>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</si>
  <si>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</si>
  <si>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</si>
  <si>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</si>
  <si>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</si>
  <si>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</si>
  <si>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</si>
  <si>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</si>
  <si>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</si>
  <si>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</si>
  <si>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</si>
  <si>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</si>
  <si>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</si>
  <si>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</si>
  <si>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</si>
  <si>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</si>
  <si>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</si>
  <si>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</si>
  <si>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</si>
  <si>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</si>
  <si>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</si>
  <si>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</si>
  <si>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</si>
  <si>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</si>
  <si>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</si>
  <si>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</si>
  <si>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</si>
  <si>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</si>
  <si>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</si>
  <si>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</si>
  <si>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</si>
  <si>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</si>
  <si>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</si>
  <si>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</si>
  <si>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</si>
  <si>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</si>
  <si>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</si>
  <si>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</si>
  <si>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</si>
  <si>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</si>
  <si>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</si>
  <si>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</si>
  <si>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</si>
  <si>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</si>
  <si>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</si>
  <si>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</si>
  <si>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</si>
  <si>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</si>
  <si>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</si>
  <si>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</si>
  <si>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</si>
  <si>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</si>
  <si>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</si>
  <si>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</si>
  <si>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</si>
  <si>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</si>
  <si>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</si>
  <si>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</si>
  <si>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</si>
  <si>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</si>
  <si>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</si>
  <si>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</si>
  <si>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</si>
  <si>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</si>
  <si>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</si>
  <si>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</si>
  <si>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</si>
  <si>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</si>
  <si>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</si>
  <si>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</si>
  <si>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</si>
  <si>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</si>
  <si>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</si>
  <si>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</si>
  <si>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</si>
  <si>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</si>
  <si>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</si>
  <si>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</si>
  <si>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</si>
  <si>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</si>
  <si>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</si>
  <si>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</si>
  <si>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</si>
  <si>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</si>
  <si>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</si>
  <si>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</si>
  <si>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</si>
  <si>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</si>
  <si>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</si>
  <si>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</si>
  <si>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</si>
  <si>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</si>
  <si>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</si>
  <si>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</si>
  <si>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</si>
  <si>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</si>
  <si>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</si>
  <si>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</si>
  <si>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</si>
  <si>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</si>
  <si>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</si>
  <si>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</si>
  <si>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</si>
  <si>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</si>
  <si>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</si>
  <si>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</si>
  <si>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</si>
  <si>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</si>
  <si>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</si>
  <si>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</si>
  <si>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</si>
  <si>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</si>
  <si>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</si>
  <si>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</si>
  <si>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</si>
  <si>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</si>
  <si>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</si>
  <si>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</si>
  <si>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</si>
  <si>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</si>
  <si>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</si>
  <si>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</si>
  <si>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</si>
  <si>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</si>
  <si>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</si>
  <si>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</si>
  <si>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</si>
  <si>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</si>
  <si>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</si>
  <si>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</si>
  <si>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</si>
  <si>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</si>
  <si>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</si>
  <si>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</si>
  <si>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</si>
  <si>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</si>
  <si>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</si>
  <si>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</si>
  <si>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</si>
  <si>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</si>
  <si>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</si>
  <si>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</si>
  <si>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</si>
  <si>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</si>
  <si>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</si>
  <si>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</si>
  <si>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</si>
  <si>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</si>
  <si>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</si>
  <si>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</si>
  <si>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</si>
  <si>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</si>
  <si>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</si>
  <si>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</si>
  <si>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</si>
  <si>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</si>
  <si>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</si>
  <si>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</si>
  <si>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</si>
  <si>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</si>
  <si>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</si>
  <si>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</si>
  <si>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</si>
  <si>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</si>
  <si>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</si>
  <si>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</si>
  <si>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</si>
  <si>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</si>
  <si>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</si>
  <si>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</si>
  <si>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</si>
  <si>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</si>
  <si>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</si>
  <si>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</si>
  <si>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</si>
  <si>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</si>
  <si>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</si>
  <si>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</si>
  <si>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</si>
  <si>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</si>
  <si>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</si>
  <si>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</si>
  <si>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</si>
  <si>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</si>
  <si>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</si>
  <si>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</si>
  <si>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</si>
  <si>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</si>
  <si>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</si>
  <si>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</si>
  <si>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</si>
  <si>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</si>
  <si>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</si>
  <si>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</si>
  <si>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</si>
  <si>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</si>
  <si>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</si>
  <si>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</si>
  <si>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</si>
  <si>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</si>
  <si>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</si>
  <si>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</si>
  <si>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</si>
  <si>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</si>
  <si>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</si>
  <si>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</si>
  <si>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</si>
  <si>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</si>
  <si>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</si>
  <si>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</si>
  <si>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</si>
  <si>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</si>
  <si>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</si>
  <si>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</si>
  <si>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</si>
  <si>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</si>
  <si>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</si>
  <si>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</si>
  <si>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</si>
  <si>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</si>
  <si>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</si>
  <si>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</si>
  <si>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</si>
  <si>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</si>
  <si>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</si>
  <si>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</si>
  <si>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</si>
  <si>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</si>
  <si>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</si>
  <si>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</si>
  <si>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</si>
  <si>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</si>
  <si>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</si>
  <si>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</si>
  <si>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</si>
  <si>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</si>
  <si>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</si>
  <si>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</si>
  <si>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</si>
  <si>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</si>
  <si>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</si>
  <si>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</si>
  <si>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</si>
  <si>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</si>
  <si>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</si>
  <si>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</si>
  <si>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</si>
  <si>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</si>
  <si>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</si>
  <si>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</si>
  <si>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</si>
  <si>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</si>
  <si>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</si>
  <si>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</si>
  <si>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</si>
  <si>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</si>
  <si>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</si>
  <si>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</si>
  <si>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</si>
  <si>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</si>
  <si>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</si>
  <si>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</si>
  <si>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</si>
  <si>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</si>
  <si>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</si>
  <si>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</si>
  <si>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</si>
  <si>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</si>
  <si>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</si>
  <si>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</si>
  <si>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</si>
  <si>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</si>
  <si>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</si>
  <si>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</si>
  <si>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</si>
  <si>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</si>
  <si>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</si>
  <si>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</si>
  <si>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</si>
  <si>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</si>
  <si>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</si>
  <si>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</si>
  <si>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</si>
  <si>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</si>
  <si>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</si>
  <si>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</si>
  <si>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</si>
  <si>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</si>
  <si>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</si>
  <si>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</si>
  <si>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</si>
  <si>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</si>
  <si>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</si>
  <si>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</si>
  <si>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</si>
  <si>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</si>
  <si>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</si>
  <si>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</si>
  <si>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</si>
  <si>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</si>
  <si>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</si>
  <si>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</si>
  <si>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</si>
  <si>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</si>
  <si>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</si>
  <si>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</si>
  <si>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</si>
  <si>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</si>
  <si>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</si>
  <si>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</si>
  <si>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</si>
  <si>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</si>
  <si>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</si>
  <si>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</si>
  <si>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</si>
  <si>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</si>
  <si>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</si>
  <si>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</si>
  <si>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</si>
  <si>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</si>
  <si>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</si>
  <si>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</si>
  <si>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</si>
  <si>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</si>
  <si>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</si>
  <si>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</si>
  <si>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</si>
  <si>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</si>
  <si>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</si>
  <si>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</si>
  <si>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</si>
  <si>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</si>
  <si>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</si>
  <si>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</si>
  <si>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</si>
  <si>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</si>
  <si>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</si>
  <si>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</si>
  <si>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</si>
  <si>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</si>
  <si>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</si>
  <si>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</si>
  <si>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</si>
  <si>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</si>
  <si>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</si>
  <si>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</si>
  <si>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</si>
  <si>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</si>
  <si>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</si>
  <si>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</si>
  <si>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</si>
  <si>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</si>
  <si>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</si>
  <si>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</si>
  <si>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</si>
  <si>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</si>
  <si>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</si>
  <si>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</si>
  <si>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</si>
  <si>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</si>
  <si>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</si>
  <si>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</si>
  <si>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</si>
  <si>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</si>
  <si>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</si>
  <si>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</si>
  <si>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</si>
  <si>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</si>
  <si>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</si>
  <si>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</si>
  <si>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</si>
  <si>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</si>
  <si>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</si>
  <si>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</si>
  <si>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</si>
  <si>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</si>
  <si>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</si>
  <si>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</si>
  <si>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</si>
  <si>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</si>
  <si>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</si>
  <si>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</si>
  <si>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</si>
  <si>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</si>
  <si>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</si>
  <si>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</si>
  <si>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</si>
  <si>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</si>
  <si>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</si>
  <si>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</si>
  <si>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</si>
  <si>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</si>
  <si>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</si>
  <si>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</si>
  <si>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</si>
  <si>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</si>
  <si>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</si>
  <si>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</si>
  <si>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</si>
  <si>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</si>
  <si>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</si>
  <si>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</si>
  <si>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</si>
  <si>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</si>
  <si>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</si>
  <si>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</si>
  <si>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</si>
  <si>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</si>
  <si>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</si>
  <si>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</si>
  <si>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</si>
  <si>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</si>
  <si>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</si>
  <si>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</si>
  <si>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</si>
  <si>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</si>
  <si>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</si>
  <si>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</si>
  <si>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</si>
  <si>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</si>
  <si>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</si>
  <si>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</si>
  <si>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</si>
  <si>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</si>
  <si>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</si>
  <si>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</si>
  <si>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</si>
  <si>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</si>
  <si>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</si>
  <si>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</si>
  <si>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</si>
  <si>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</si>
  <si>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</si>
  <si>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</si>
  <si>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</si>
  <si>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</si>
  <si>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</si>
  <si>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</si>
  <si>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</si>
  <si>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</si>
  <si>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</si>
  <si>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</si>
  <si>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</si>
  <si>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</si>
  <si>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</si>
  <si>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</si>
  <si>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</si>
  <si>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</si>
  <si>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</si>
  <si>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</si>
  <si>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</si>
  <si>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</si>
  <si>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</si>
  <si>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</si>
  <si>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</si>
  <si>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</si>
  <si>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</si>
  <si>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</si>
  <si>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</si>
  <si>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</si>
  <si>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</si>
  <si>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</si>
  <si>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</si>
  <si>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</si>
  <si>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</si>
  <si>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</si>
  <si>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</si>
  <si>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</si>
  <si>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</si>
  <si>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</si>
  <si>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</si>
  <si>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</si>
  <si>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</si>
  <si>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</si>
  <si>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</si>
  <si>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</si>
  <si>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</si>
  <si>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</si>
  <si>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</si>
  <si>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</si>
  <si>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</si>
  <si>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</si>
  <si>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</si>
  <si>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</si>
  <si>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</si>
  <si>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</si>
  <si>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</si>
  <si>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</si>
  <si>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</si>
  <si>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</si>
  <si>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</si>
  <si>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</si>
  <si>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</si>
  <si>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</si>
  <si>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</si>
  <si>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</si>
  <si>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</si>
  <si>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</si>
  <si>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</si>
  <si>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</si>
  <si>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</si>
  <si>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</si>
  <si>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</si>
  <si>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</si>
  <si>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</si>
  <si>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</si>
  <si>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</si>
  <si>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</si>
  <si>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</si>
  <si>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</si>
  <si>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</si>
  <si>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</si>
  <si>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</si>
  <si>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</si>
  <si>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</si>
  <si>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</si>
  <si>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</si>
  <si>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</si>
  <si>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</si>
  <si>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</si>
  <si>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</si>
  <si>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</si>
  <si>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</si>
  <si>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</si>
  <si>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</si>
  <si>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</si>
  <si>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</si>
  <si>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</si>
  <si>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</si>
  <si>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</si>
  <si>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</si>
  <si>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</si>
  <si>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</si>
  <si>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</si>
  <si>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</si>
  <si>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</si>
  <si>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</si>
  <si>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</si>
  <si>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</si>
  <si>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</si>
  <si>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</si>
  <si>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</si>
  <si>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</si>
  <si>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</si>
  <si>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</si>
  <si>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</si>
  <si>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</si>
  <si>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</si>
  <si>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</si>
  <si>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</si>
  <si>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</si>
  <si>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</si>
  <si>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</si>
  <si>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</si>
  <si>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</si>
  <si>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</si>
  <si>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</si>
  <si>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</si>
  <si>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</si>
  <si>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</si>
  <si>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</si>
  <si>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</si>
  <si>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</si>
  <si>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</si>
  <si>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</si>
  <si>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</si>
  <si>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</si>
  <si>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</si>
  <si>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</si>
  <si>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</si>
  <si>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</si>
  <si>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</si>
  <si>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</si>
  <si>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</si>
  <si>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</si>
  <si>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</si>
  <si>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</si>
  <si>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</si>
  <si>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</si>
  <si>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</si>
  <si>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</si>
  <si>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</si>
  <si>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</si>
  <si>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</si>
  <si>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</si>
  <si>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</si>
  <si>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</si>
  <si>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</si>
  <si>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</si>
  <si>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</si>
  <si>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</si>
  <si>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</si>
  <si>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</si>
  <si>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</si>
  <si>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</si>
  <si>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</si>
  <si>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</si>
  <si>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</si>
  <si>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</si>
  <si>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</si>
  <si>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</si>
  <si>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</si>
  <si>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</si>
  <si>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</si>
  <si>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</si>
  <si>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</si>
  <si>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</si>
  <si>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</si>
  <si>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</si>
  <si>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</si>
  <si>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</si>
  <si>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</si>
  <si>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</si>
  <si>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</si>
  <si>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</si>
  <si>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</si>
  <si>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</si>
  <si>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</si>
  <si>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</si>
  <si>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</si>
  <si>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</si>
  <si>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</si>
  <si>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</si>
  <si>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</si>
  <si>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</si>
  <si>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</si>
  <si>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</si>
  <si>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</si>
  <si>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</si>
  <si>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</si>
  <si>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</si>
  <si>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</si>
  <si>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</si>
  <si>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</si>
  <si>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</si>
  <si>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</si>
  <si>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</si>
  <si>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</si>
  <si>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</si>
  <si>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</si>
  <si>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</si>
  <si>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</si>
  <si>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</si>
  <si>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</si>
  <si>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</si>
  <si>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</si>
  <si>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</si>
  <si>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</si>
  <si>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</si>
  <si>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</si>
  <si>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</si>
  <si>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</si>
  <si>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</si>
  <si>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</si>
  <si>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</si>
  <si>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</si>
  <si>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</si>
  <si>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</si>
  <si>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</si>
  <si>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</si>
  <si>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</si>
  <si>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</si>
  <si>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</si>
  <si>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</si>
  <si>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</si>
  <si>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</si>
  <si>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</si>
  <si>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</si>
  <si>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</si>
  <si>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</si>
  <si>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</si>
  <si>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</si>
  <si>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</si>
  <si>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</si>
  <si>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</si>
  <si>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</si>
  <si>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</si>
  <si>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</si>
  <si>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</si>
  <si>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</si>
  <si>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</si>
  <si>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</si>
  <si>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</si>
  <si>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</si>
  <si>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</si>
  <si>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</si>
  <si>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</si>
  <si>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</si>
  <si>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</si>
  <si>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</si>
  <si>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</si>
  <si>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</si>
  <si>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</si>
  <si>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</si>
  <si>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</si>
  <si>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</si>
  <si>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</si>
  <si>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</si>
  <si>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</si>
  <si>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</si>
  <si>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</si>
  <si>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</si>
  <si>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</si>
  <si>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</si>
  <si>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</si>
  <si>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</si>
  <si>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</si>
  <si>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</si>
  <si>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</si>
  <si>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</si>
  <si>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</si>
  <si>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</si>
  <si>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</si>
  <si>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</si>
  <si>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</si>
  <si>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</si>
  <si>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</si>
  <si>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</si>
  <si>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</si>
  <si>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</si>
  <si>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</si>
  <si>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</si>
  <si>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</si>
  <si>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</si>
  <si>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</si>
  <si>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</si>
  <si>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</si>
  <si>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</si>
  <si>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</si>
  <si>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</si>
  <si>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</si>
  <si>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</si>
  <si>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</si>
  <si>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</si>
  <si>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</si>
  <si>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</si>
  <si>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</si>
  <si>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</si>
  <si>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</si>
  <si>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</si>
  <si>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</si>
  <si>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</si>
  <si>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</si>
  <si>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</si>
  <si>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</si>
  <si>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</si>
  <si>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</si>
  <si>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</si>
  <si>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</si>
  <si>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</si>
  <si>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</si>
  <si>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</si>
  <si>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</si>
  <si>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</si>
  <si>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</si>
  <si>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</si>
  <si>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</si>
  <si>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</si>
  <si>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</si>
  <si>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</si>
  <si>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</si>
  <si>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</si>
  <si>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</si>
  <si>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</si>
  <si>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</si>
  <si>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</si>
  <si>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</si>
  <si>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</si>
  <si>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</si>
  <si>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</si>
  <si>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</si>
  <si>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</si>
  <si>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</si>
  <si>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</si>
  <si>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</si>
  <si>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</si>
  <si>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</si>
  <si>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</si>
  <si>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</si>
  <si>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</si>
  <si>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</si>
  <si>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</si>
  <si>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</si>
  <si>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</si>
  <si>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</si>
  <si>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</si>
  <si>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</si>
  <si>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</si>
  <si>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</si>
  <si>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</si>
  <si>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</si>
  <si>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</si>
  <si>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</si>
  <si>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</si>
  <si>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</si>
  <si>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</si>
  <si>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</si>
  <si>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</si>
  <si>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</si>
  <si>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</si>
  <si>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</si>
  <si>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</si>
  <si>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</si>
  <si>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</si>
  <si>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</si>
  <si>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</si>
  <si>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</si>
  <si>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</si>
  <si>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</si>
  <si>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</si>
  <si>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</si>
  <si>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</si>
  <si>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</si>
  <si>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</si>
  <si>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</si>
  <si>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</si>
  <si>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</si>
  <si>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</si>
  <si>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</si>
  <si>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</si>
  <si>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</si>
  <si>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</si>
  <si>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</si>
  <si>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</si>
  <si>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</si>
  <si>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</si>
  <si>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</si>
  <si>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</si>
  <si>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</si>
  <si>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</si>
  <si>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</si>
  <si>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</si>
  <si>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</si>
  <si>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</si>
  <si>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</si>
  <si>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</si>
  <si>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</si>
  <si>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</si>
  <si>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</si>
  <si>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</si>
  <si>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</si>
  <si>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</si>
  <si>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</si>
  <si>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</si>
  <si>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</si>
  <si>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</si>
  <si>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</si>
  <si>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</si>
  <si>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</si>
  <si>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</si>
  <si>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</si>
  <si>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</si>
  <si>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</si>
  <si>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</si>
  <si>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</si>
  <si>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</si>
  <si>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</si>
  <si>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</si>
  <si>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</si>
  <si>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</si>
  <si>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</si>
  <si>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</si>
  <si>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</si>
  <si>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</si>
  <si>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</si>
  <si>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</si>
  <si>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</si>
  <si>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</si>
  <si>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</si>
  <si>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</si>
  <si>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</si>
  <si>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</si>
  <si>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</si>
  <si>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</si>
  <si>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</si>
  <si>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</si>
  <si>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</si>
  <si>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</si>
  <si>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</si>
  <si>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</si>
  <si>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</si>
  <si>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</si>
  <si>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</si>
  <si>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</si>
  <si>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</si>
  <si>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</si>
  <si>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</si>
  <si>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</si>
  <si>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</si>
  <si>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</si>
  <si>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</si>
  <si>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</si>
  <si>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</si>
  <si>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</si>
  <si>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</si>
  <si>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</si>
  <si>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</si>
  <si>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</si>
  <si>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</si>
  <si>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</si>
  <si>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</si>
  <si>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</si>
  <si>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</si>
  <si>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</si>
  <si>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</si>
  <si>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</si>
  <si>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</si>
  <si>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</si>
  <si>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</si>
  <si>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</si>
  <si>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</si>
  <si>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</si>
  <si>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</si>
  <si>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</si>
  <si>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</si>
  <si>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</si>
  <si>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</si>
  <si>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</si>
  <si>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</si>
  <si>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</si>
  <si>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</si>
  <si>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</si>
  <si>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</si>
  <si>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</si>
  <si>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</si>
  <si>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</si>
  <si>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</si>
  <si>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</si>
  <si>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</si>
  <si>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</si>
  <si>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</si>
  <si>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</si>
  <si>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</si>
  <si>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</si>
  <si>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</si>
  <si>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</si>
  <si>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</si>
  <si>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</si>
  <si>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</si>
  <si>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</si>
  <si>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</si>
  <si>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</si>
  <si>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</si>
  <si>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</si>
  <si>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</si>
  <si>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</si>
  <si>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</si>
  <si>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</si>
  <si>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</si>
  <si>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</si>
  <si>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</si>
  <si>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</si>
  <si>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</si>
  <si>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</si>
  <si>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</si>
  <si>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</si>
  <si>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</si>
  <si>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</si>
  <si>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</si>
  <si>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</si>
  <si>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</si>
  <si>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</si>
  <si>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</si>
  <si>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</si>
  <si>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</si>
  <si>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</si>
  <si>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</si>
  <si>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</si>
  <si>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</si>
  <si>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</si>
  <si>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</si>
  <si>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</si>
  <si>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</si>
  <si>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</si>
  <si>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</si>
  <si>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</si>
  <si>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</si>
  <si>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</si>
  <si>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</si>
  <si>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</si>
  <si>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</si>
  <si>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</si>
  <si>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</si>
  <si>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</si>
  <si>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</si>
  <si>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</si>
  <si>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</si>
  <si>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</si>
  <si>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</si>
  <si>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</si>
  <si>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</si>
  <si>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</si>
  <si>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</si>
  <si>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</si>
  <si>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</si>
  <si>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</si>
  <si>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</si>
  <si>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</si>
  <si>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</si>
  <si>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</si>
  <si>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</si>
  <si>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</si>
  <si>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</si>
  <si>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</si>
  <si>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</si>
  <si>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</si>
  <si>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</si>
  <si>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</si>
  <si>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</si>
  <si>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</si>
  <si>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</si>
  <si>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</si>
  <si>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</si>
  <si>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</si>
  <si>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</si>
  <si>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</si>
  <si>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</si>
  <si>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</si>
  <si>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</si>
  <si>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</si>
  <si>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</si>
  <si>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</si>
  <si>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</si>
  <si>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</si>
  <si>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</si>
  <si>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</si>
  <si>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</si>
  <si>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</si>
  <si>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</si>
  <si>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</si>
  <si>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</si>
  <si>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</si>
  <si>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</si>
  <si>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</si>
  <si>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</si>
  <si>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</si>
  <si>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</si>
  <si>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</si>
  <si>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</si>
  <si>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</si>
  <si>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</si>
  <si>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</si>
  <si>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</si>
  <si>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</si>
  <si>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</si>
  <si>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</si>
  <si>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</si>
  <si>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</si>
  <si>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</si>
  <si>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</si>
  <si>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</si>
  <si>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</si>
  <si>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</si>
  <si>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</si>
  <si>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</si>
  <si>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</si>
  <si>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</si>
  <si>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</si>
  <si>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</si>
  <si>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</si>
  <si>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</si>
  <si>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</si>
  <si>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</si>
  <si>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</si>
  <si>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</si>
  <si>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</si>
  <si>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</si>
  <si>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</si>
  <si>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</si>
  <si>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</si>
  <si>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</si>
  <si>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</si>
  <si>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</si>
  <si>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</si>
  <si>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</si>
  <si>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</si>
  <si>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</si>
  <si>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</si>
  <si>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</si>
  <si>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</si>
  <si>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</si>
  <si>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</si>
  <si>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</si>
  <si>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</si>
  <si>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</si>
  <si>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</si>
  <si>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</si>
  <si>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</si>
  <si>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</si>
  <si>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</si>
  <si>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</si>
  <si>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</si>
  <si>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</si>
  <si>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</si>
  <si>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</si>
  <si>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</si>
  <si>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</si>
  <si>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</si>
  <si>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</si>
  <si>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</si>
  <si>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</si>
  <si>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</si>
  <si>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</si>
  <si>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</si>
  <si>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</si>
  <si>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</si>
  <si>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</si>
  <si>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</si>
  <si>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</si>
  <si>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</si>
  <si>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</si>
  <si>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</si>
  <si>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</si>
  <si>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</si>
  <si>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</si>
  <si>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</si>
  <si>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</si>
  <si>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</si>
  <si>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</si>
  <si>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</si>
  <si>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</si>
  <si>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</si>
  <si>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</si>
  <si>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</si>
  <si>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</si>
  <si>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</si>
  <si>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</si>
  <si>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</si>
  <si>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</si>
  <si>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</si>
  <si>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</si>
  <si>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</si>
  <si>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</si>
  <si>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</si>
  <si>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</si>
  <si>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</si>
  <si>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</si>
  <si>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</si>
  <si>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</si>
  <si>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</si>
  <si>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</si>
  <si>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</si>
  <si>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</si>
  <si>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</si>
  <si>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</si>
  <si>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</si>
  <si>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</si>
  <si>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</si>
  <si>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</si>
  <si>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</si>
  <si>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</si>
  <si>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</si>
  <si>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</si>
  <si>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</si>
  <si>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</si>
  <si>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</si>
  <si>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</si>
  <si>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</si>
  <si>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</si>
  <si>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</si>
  <si>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</si>
  <si>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</si>
  <si>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</si>
  <si>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</si>
  <si>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</si>
  <si>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</si>
  <si>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</si>
  <si>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</si>
  <si>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</si>
  <si>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</si>
  <si>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</si>
  <si>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</si>
  <si>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</si>
  <si>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</si>
  <si>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</si>
  <si>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</si>
  <si>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</si>
  <si>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</si>
  <si>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</si>
  <si>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</si>
  <si>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</si>
  <si>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</si>
  <si>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</si>
  <si>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</si>
  <si>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</si>
  <si>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</si>
  <si>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</si>
  <si>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</si>
  <si>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</si>
  <si>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</si>
  <si>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</si>
  <si>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</si>
  <si>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</si>
  <si>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</si>
  <si>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</si>
  <si>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</si>
  <si>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</si>
  <si>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</si>
  <si>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</si>
  <si>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</si>
  <si>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</si>
  <si>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</si>
  <si>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</si>
  <si>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</si>
  <si>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</si>
  <si>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</si>
  <si>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</si>
  <si>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</si>
  <si>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</si>
  <si>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</si>
  <si>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</si>
  <si>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</si>
  <si>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</si>
  <si>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</si>
  <si>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</si>
  <si>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</si>
  <si>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</si>
  <si>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</si>
  <si>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</si>
  <si>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</si>
  <si>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</si>
  <si>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</si>
  <si>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</si>
  <si>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</si>
  <si>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</si>
  <si>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</si>
  <si>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</si>
  <si>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</si>
  <si>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</si>
  <si>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</si>
  <si>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</si>
  <si>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</si>
  <si>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</si>
  <si>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</si>
  <si>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</si>
  <si>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</si>
  <si>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</si>
  <si>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</si>
  <si>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</si>
  <si>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</si>
  <si>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</si>
  <si>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</si>
  <si>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</si>
  <si>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</si>
  <si>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</si>
  <si>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</si>
  <si>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</si>
  <si>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</si>
  <si>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</si>
  <si>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</si>
  <si>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</si>
  <si>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</si>
  <si>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</si>
  <si>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</si>
  <si>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</si>
  <si>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</si>
  <si>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</si>
  <si>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</si>
  <si>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</si>
  <si>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</si>
  <si>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</si>
  <si>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</si>
  <si>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</si>
  <si>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</si>
  <si>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</si>
  <si>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</si>
  <si>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</si>
  <si>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</si>
  <si>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</si>
  <si>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</si>
  <si>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</si>
  <si>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</si>
  <si>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</si>
  <si>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</si>
  <si>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</si>
  <si>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</si>
  <si>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</si>
  <si>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</si>
  <si>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</si>
  <si>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</si>
  <si>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</si>
  <si>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</si>
  <si>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</si>
  <si>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</si>
  <si>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</si>
  <si>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</si>
  <si>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</si>
  <si>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</si>
  <si>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</si>
  <si>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</si>
  <si>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</si>
  <si>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</si>
  <si>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</si>
  <si>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</si>
  <si>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</si>
  <si>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</si>
  <si>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</si>
  <si>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</si>
  <si>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</si>
  <si>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</si>
  <si>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</si>
  <si>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</si>
  <si>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</si>
  <si>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</si>
  <si>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</si>
  <si>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</si>
  <si>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</si>
  <si>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</si>
  <si>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</si>
  <si>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</si>
  <si>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</si>
  <si>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</si>
  <si>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</si>
  <si>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</si>
  <si>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</si>
  <si>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</si>
  <si>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</si>
  <si>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</si>
  <si>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</si>
  <si>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</si>
  <si>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</si>
  <si>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</si>
  <si>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</si>
  <si>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</si>
  <si>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</si>
  <si>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</si>
  <si>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</si>
  <si>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</si>
  <si>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</si>
  <si>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</si>
  <si>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</si>
  <si>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</si>
  <si>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</si>
  <si>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</si>
  <si>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</si>
  <si>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</si>
  <si>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</si>
  <si>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</si>
  <si>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</si>
  <si>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</si>
  <si>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</si>
  <si>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</si>
  <si>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</si>
  <si>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</si>
  <si>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</si>
  <si>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</si>
  <si>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</si>
  <si>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</si>
  <si>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</si>
  <si>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</si>
  <si>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</si>
  <si>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</si>
  <si>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</si>
  <si>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</si>
  <si>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</si>
  <si>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</si>
  <si>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</si>
  <si>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</si>
  <si>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</si>
  <si>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</si>
  <si>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</si>
  <si>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</si>
  <si>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</si>
  <si>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</si>
  <si>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</si>
  <si>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</si>
  <si>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</si>
  <si>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</si>
  <si>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</si>
  <si>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</si>
  <si>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</si>
  <si>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</si>
  <si>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</si>
  <si>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</si>
  <si>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</si>
  <si>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</si>
  <si>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</si>
  <si>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</si>
  <si>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</si>
  <si>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</si>
  <si>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</si>
  <si>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</si>
  <si>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</si>
  <si>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</si>
  <si>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</si>
  <si>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</si>
  <si>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</si>
  <si>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</si>
  <si>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</si>
  <si>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</si>
  <si>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</si>
  <si>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</si>
  <si>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</si>
  <si>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</si>
  <si>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</si>
  <si>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</si>
  <si>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</si>
  <si>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</si>
  <si>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</si>
  <si>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</si>
  <si>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</si>
  <si>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</si>
  <si>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</si>
  <si>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</si>
  <si>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</si>
  <si>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</si>
  <si>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</si>
  <si>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</si>
  <si>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</si>
  <si>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</si>
  <si>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</si>
  <si>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</si>
  <si>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</si>
  <si>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</si>
  <si>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</si>
  <si>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</si>
  <si>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</si>
  <si>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</si>
  <si>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</si>
  <si>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</si>
  <si>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</si>
  <si>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</si>
  <si>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</si>
  <si>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</si>
  <si>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</si>
  <si>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</si>
  <si>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</si>
  <si>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</si>
  <si>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</si>
  <si>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</si>
  <si>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</si>
  <si>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</si>
  <si>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</si>
  <si>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</si>
  <si>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</si>
  <si>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</si>
  <si>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</si>
  <si>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</si>
  <si>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</si>
  <si>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</si>
  <si>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</si>
  <si>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</si>
  <si>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</si>
  <si>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</si>
  <si>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</si>
  <si>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</si>
  <si>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</si>
  <si>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</si>
  <si>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</si>
  <si>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</si>
  <si>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</si>
  <si>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</si>
  <si>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</si>
  <si>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</si>
  <si>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</si>
  <si>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</si>
  <si>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</si>
  <si>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</si>
  <si>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</si>
  <si>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</si>
  <si>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</si>
  <si>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</si>
  <si>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</si>
  <si>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</si>
  <si>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</si>
  <si>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</si>
  <si>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</si>
  <si>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</si>
  <si>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</si>
  <si>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</si>
  <si>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</si>
  <si>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</si>
  <si>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</si>
  <si>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</si>
  <si>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</si>
  <si>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</si>
  <si>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</si>
  <si>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</si>
  <si>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</si>
  <si>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</si>
  <si>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</si>
  <si>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</si>
  <si>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</si>
  <si>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</si>
  <si>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</si>
  <si>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</si>
  <si>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</si>
  <si>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</si>
  <si>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</si>
  <si>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</si>
  <si>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</si>
  <si>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</si>
  <si>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</si>
  <si>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</si>
  <si>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</si>
  <si>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</si>
  <si>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</si>
  <si>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</si>
  <si>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</si>
  <si>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</si>
  <si>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</si>
  <si>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</si>
  <si>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</si>
  <si>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</si>
  <si>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</si>
  <si>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</si>
  <si>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</si>
  <si>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</si>
  <si>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</si>
  <si>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</si>
  <si>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</si>
  <si>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</si>
  <si>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</si>
  <si>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</si>
  <si>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</si>
  <si>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</si>
  <si>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</si>
  <si>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</si>
  <si>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</si>
  <si>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</si>
  <si>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</si>
  <si>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</si>
  <si>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</si>
  <si>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</si>
  <si>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</si>
  <si>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</si>
  <si>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</si>
  <si>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</si>
  <si>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</si>
  <si>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</si>
  <si>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</si>
  <si>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</si>
  <si>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</si>
  <si>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</si>
  <si>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</si>
  <si>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</si>
  <si>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</si>
  <si>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</si>
  <si>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</si>
  <si>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</si>
  <si>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</si>
  <si>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</si>
  <si>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</si>
  <si>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</si>
  <si>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</si>
  <si>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</si>
  <si>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</si>
  <si>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</si>
  <si>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</si>
  <si>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</si>
  <si>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</si>
  <si>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</si>
  <si>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</si>
  <si>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</si>
  <si>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</si>
  <si>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</si>
  <si>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</si>
  <si>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</si>
  <si>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</si>
  <si>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</si>
  <si>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</si>
  <si>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</si>
  <si>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</si>
  <si>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</si>
  <si>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</si>
  <si>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</si>
  <si>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</si>
  <si>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</si>
  <si>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</si>
  <si>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</si>
  <si>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</si>
  <si>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</si>
  <si>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</si>
  <si>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</si>
  <si>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</si>
  <si>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</si>
  <si>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</si>
  <si>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</si>
  <si>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</si>
  <si>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</si>
  <si>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</si>
  <si>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</si>
  <si>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</si>
  <si>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</si>
  <si>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</si>
  <si>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</si>
  <si>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</si>
  <si>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</si>
  <si>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</si>
  <si>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</si>
  <si>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</si>
  <si>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</si>
  <si>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</si>
  <si>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</si>
  <si>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</si>
  <si>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</si>
  <si>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</si>
  <si>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</si>
  <si>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</si>
  <si>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</si>
  <si>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</si>
  <si>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</si>
  <si>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</si>
  <si>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</si>
  <si>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</si>
  <si>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</si>
  <si>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</si>
  <si>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</si>
  <si>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</si>
  <si>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</si>
  <si>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</si>
  <si>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</si>
  <si>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</si>
  <si>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</si>
  <si>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</si>
  <si>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</si>
  <si>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</si>
  <si>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</si>
  <si>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</si>
  <si>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</si>
  <si>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</si>
  <si>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</si>
  <si>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</si>
  <si>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</si>
  <si>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</si>
  <si>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</si>
  <si>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</si>
  <si>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</si>
  <si>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</si>
  <si>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</si>
  <si>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</si>
  <si>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</si>
  <si>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</si>
  <si>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</si>
  <si>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</si>
  <si>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</si>
  <si>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</si>
  <si>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</si>
  <si>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</si>
  <si>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</si>
  <si>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</si>
  <si>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</si>
  <si>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</si>
  <si>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</si>
  <si>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</si>
  <si>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</si>
  <si>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</si>
  <si>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</si>
  <si>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</si>
  <si>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</si>
  <si>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</si>
  <si>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</si>
  <si>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</si>
  <si>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</si>
  <si>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</si>
  <si>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</si>
  <si>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</si>
  <si>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</si>
  <si>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</si>
  <si>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</si>
  <si>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</si>
  <si>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</si>
  <si>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</si>
  <si>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</si>
  <si>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</si>
  <si>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</si>
  <si>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</si>
  <si>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</si>
  <si>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</si>
  <si>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</si>
  <si>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</si>
  <si>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</si>
  <si>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</si>
  <si>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</si>
  <si>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</si>
  <si>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</si>
  <si>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</si>
  <si>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</si>
  <si>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</si>
  <si>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</si>
  <si>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</si>
  <si>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</si>
  <si>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</si>
  <si>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</si>
  <si>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</si>
  <si>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</si>
  <si>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</si>
  <si>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</si>
  <si>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</si>
  <si>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</si>
  <si>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</si>
  <si>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</si>
  <si>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</si>
  <si>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</si>
  <si>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</si>
  <si>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</si>
  <si>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</si>
  <si>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</si>
  <si>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</si>
  <si>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</si>
  <si>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</si>
  <si>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</si>
  <si>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</si>
  <si>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</si>
  <si>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</si>
  <si>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</si>
  <si>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</si>
  <si>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</si>
  <si>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</si>
  <si>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</si>
  <si>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</si>
  <si>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</si>
  <si>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</si>
  <si>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</si>
  <si>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</si>
  <si>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</si>
  <si>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</si>
  <si>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</si>
  <si>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</si>
  <si>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</si>
  <si>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</si>
  <si>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</si>
  <si>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</si>
  <si>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</si>
  <si>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</si>
  <si>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</si>
  <si>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</si>
  <si>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</si>
  <si>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</si>
  <si>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</si>
  <si>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</si>
  <si>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</si>
  <si>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</si>
  <si>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</si>
  <si>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</si>
  <si>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</si>
  <si>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</si>
  <si>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</si>
  <si>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</si>
  <si>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</si>
  <si>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</si>
  <si>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</si>
  <si>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</si>
  <si>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</si>
  <si>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</si>
  <si>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</si>
  <si>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</si>
  <si>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</si>
  <si>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</si>
  <si>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</si>
  <si>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</si>
  <si>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</si>
  <si>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</si>
  <si>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</si>
  <si>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</si>
  <si>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</si>
  <si>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</si>
  <si>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</si>
  <si>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</si>
  <si>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</si>
  <si>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</si>
  <si>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</si>
  <si>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</si>
  <si>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</si>
  <si>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</si>
  <si>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</si>
  <si>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</si>
  <si>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</si>
  <si>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</si>
  <si>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</si>
  <si>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</si>
  <si>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</si>
  <si>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</si>
  <si>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</si>
  <si>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</si>
  <si>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</si>
  <si>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</si>
  <si>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</si>
  <si>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</si>
  <si>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</si>
  <si>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</si>
  <si>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</si>
  <si>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</si>
  <si>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</si>
  <si>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</si>
  <si>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</si>
  <si>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</si>
  <si>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</si>
  <si>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</si>
  <si>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</si>
  <si>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</si>
  <si>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</si>
  <si>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</si>
  <si>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</si>
  <si>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</si>
  <si>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</si>
  <si>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</si>
  <si>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</si>
  <si>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</si>
  <si>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</si>
  <si>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</si>
  <si>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</si>
  <si>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</si>
  <si>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</si>
  <si>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</si>
  <si>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</si>
  <si>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</si>
  <si>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</si>
  <si>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</si>
  <si>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</si>
  <si>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</si>
  <si>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</si>
  <si>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</si>
  <si>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</si>
  <si>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</si>
  <si>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</si>
  <si>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</si>
  <si>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</si>
  <si>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</si>
  <si>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</si>
  <si>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</si>
  <si>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</si>
  <si>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</si>
  <si>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</si>
  <si>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</si>
  <si>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</si>
  <si>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</si>
  <si>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</si>
  <si>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</si>
  <si>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</si>
  <si>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</si>
  <si>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</si>
  <si>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</si>
  <si>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</si>
  <si>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</si>
  <si>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</si>
  <si>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</si>
  <si>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</si>
  <si>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</si>
  <si>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</si>
  <si>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</si>
  <si>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</si>
  <si>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</si>
  <si>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</si>
  <si>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</si>
  <si>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</si>
  <si>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</si>
  <si>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</si>
  <si>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</si>
  <si>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</si>
  <si>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</si>
  <si>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</si>
  <si>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</si>
  <si>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</si>
  <si>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</si>
  <si>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</si>
  <si>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</si>
  <si>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</si>
  <si>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</si>
  <si>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</si>
  <si>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</si>
  <si>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</si>
  <si>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</si>
  <si>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</si>
  <si>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</si>
  <si>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</si>
  <si>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</si>
  <si>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</si>
  <si>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</si>
  <si>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</si>
  <si>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</si>
  <si>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</si>
  <si>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</si>
  <si>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</si>
  <si>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</si>
  <si>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</si>
  <si>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</si>
  <si>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</si>
  <si>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</si>
  <si>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</si>
  <si>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</si>
  <si>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</si>
  <si>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</si>
  <si>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</si>
  <si>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</si>
  <si>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</si>
  <si>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</si>
  <si>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</si>
  <si>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</si>
  <si>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</si>
  <si>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</si>
  <si>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</si>
  <si>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</si>
  <si>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</si>
  <si>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</si>
  <si>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</si>
  <si>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</si>
  <si>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</si>
  <si>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</si>
  <si>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</si>
  <si>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</si>
  <si>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</si>
  <si>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</si>
  <si>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</si>
  <si>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</si>
  <si>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</si>
  <si>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</si>
  <si>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</si>
  <si>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</si>
  <si>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</si>
  <si>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</si>
  <si>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</si>
  <si>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</si>
  <si>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</si>
  <si>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</si>
  <si>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</si>
  <si>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</si>
  <si>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</si>
  <si>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</si>
  <si>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</si>
  <si>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</si>
  <si>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</si>
  <si>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</si>
  <si>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</si>
  <si>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</si>
  <si>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</si>
  <si>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</si>
  <si>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</si>
  <si>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</si>
  <si>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</si>
  <si>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</si>
  <si>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</si>
  <si>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</si>
  <si>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</si>
  <si>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</si>
  <si>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</si>
  <si>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</si>
  <si>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</si>
  <si>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</si>
  <si>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</si>
  <si>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</si>
  <si>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</si>
  <si>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</si>
  <si>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</si>
  <si>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</si>
  <si>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</si>
  <si>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</si>
  <si>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</si>
  <si>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</si>
  <si>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</si>
  <si>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</si>
  <si>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</si>
  <si>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</si>
  <si>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</si>
  <si>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</si>
  <si>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</si>
  <si>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</si>
  <si>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</si>
  <si>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</si>
  <si>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</si>
  <si>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</si>
  <si>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</si>
  <si>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</si>
  <si>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</si>
  <si>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</si>
  <si>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</si>
  <si>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</si>
  <si>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</si>
  <si>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</si>
  <si>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</si>
  <si>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</si>
  <si>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</si>
  <si>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</si>
  <si>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</si>
  <si>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</si>
  <si>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</si>
  <si>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</si>
  <si>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</si>
  <si>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</si>
  <si>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</si>
  <si>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</si>
  <si>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</si>
  <si>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</si>
  <si>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</si>
  <si>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</si>
  <si>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</si>
  <si>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</si>
  <si>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</si>
  <si>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</si>
  <si>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</si>
  <si>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</si>
  <si>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</si>
  <si>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</si>
  <si>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</si>
  <si>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</si>
  <si>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</si>
  <si>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</si>
  <si>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</si>
  <si>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</si>
  <si>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</si>
  <si>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</si>
  <si>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</si>
  <si>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</si>
  <si>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</si>
  <si>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</si>
  <si>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</si>
  <si>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</si>
  <si>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</si>
  <si>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</si>
  <si>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</si>
  <si>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</si>
  <si>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</si>
  <si>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</si>
  <si>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</si>
  <si>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</si>
  <si>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</si>
  <si>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</si>
  <si>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</si>
  <si>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</si>
  <si>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</si>
  <si>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</si>
  <si>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</si>
  <si>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</si>
  <si>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</si>
  <si>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</si>
  <si>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</si>
  <si>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</si>
  <si>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</si>
  <si>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</si>
  <si>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</si>
  <si>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</si>
  <si>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</si>
  <si>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</si>
  <si>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</si>
  <si>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</si>
  <si>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</si>
  <si>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</si>
  <si>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</si>
  <si>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</si>
  <si>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</si>
  <si>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</si>
  <si>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</si>
  <si>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</si>
  <si>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</si>
  <si>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</si>
  <si>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</si>
  <si>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</si>
  <si>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</si>
  <si>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</si>
  <si>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</si>
  <si>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</si>
  <si>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</si>
  <si>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</si>
  <si>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</si>
  <si>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</si>
  <si>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</si>
  <si>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</si>
  <si>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</si>
  <si>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</si>
  <si>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</si>
  <si>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</si>
  <si>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</si>
  <si>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</si>
  <si>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</si>
  <si>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</si>
  <si>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</si>
  <si>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</si>
  <si>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</si>
  <si>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</si>
  <si>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</si>
  <si>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</si>
  <si>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</si>
  <si>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</si>
  <si>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</si>
  <si>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</si>
  <si>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</si>
  <si>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</si>
  <si>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</si>
  <si>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</si>
  <si>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</si>
  <si>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</si>
  <si>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</si>
  <si>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</si>
  <si>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</si>
  <si>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</si>
  <si>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</si>
  <si>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</si>
  <si>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</si>
  <si>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</si>
  <si>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</si>
  <si>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</si>
  <si>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</si>
  <si>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</si>
  <si>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</si>
  <si>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</si>
  <si>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</si>
  <si>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</si>
  <si>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</si>
  <si>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</si>
  <si>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</si>
  <si>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</si>
  <si>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</si>
  <si>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</si>
  <si>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</si>
  <si>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</si>
  <si>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</si>
  <si>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</si>
  <si>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</si>
  <si>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</si>
  <si>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</si>
  <si>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</si>
  <si>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</si>
  <si>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</si>
  <si>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</si>
  <si>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</si>
  <si>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</si>
  <si>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</si>
  <si>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</si>
  <si>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</si>
  <si>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</si>
  <si>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</si>
  <si>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</si>
  <si>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</si>
  <si>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</si>
  <si>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</si>
  <si>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</si>
  <si>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</si>
  <si>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</si>
  <si>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</si>
  <si>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</si>
  <si>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</si>
  <si>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</si>
  <si>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</si>
  <si>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</si>
  <si>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</si>
  <si>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</si>
  <si>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</si>
  <si>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</si>
  <si>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</si>
  <si>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</si>
  <si>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</si>
  <si>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</si>
  <si>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</si>
  <si>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</si>
  <si>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</si>
  <si>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</si>
  <si>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</si>
  <si>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</si>
  <si>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</si>
  <si>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</si>
  <si>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</si>
  <si>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</si>
  <si>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</si>
  <si>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</si>
  <si>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</si>
  <si>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</si>
  <si>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</si>
  <si>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</si>
  <si>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</si>
  <si>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</si>
  <si>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</si>
  <si>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</si>
  <si>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</si>
  <si>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</si>
  <si>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</si>
  <si>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</si>
  <si>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</si>
  <si>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</si>
  <si>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</si>
  <si>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</si>
  <si>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</si>
  <si>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</si>
  <si>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</si>
  <si>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</si>
  <si>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</si>
  <si>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</si>
  <si>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</si>
  <si>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</si>
  <si>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</si>
  <si>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</si>
  <si>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</si>
  <si>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</si>
  <si>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</si>
  <si>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</si>
  <si>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</si>
  <si>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</si>
  <si>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</si>
  <si>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</si>
  <si>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</si>
  <si>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</si>
  <si>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</si>
  <si>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</si>
  <si>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</si>
  <si>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</si>
  <si>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</si>
  <si>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</si>
  <si>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</si>
  <si>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</si>
  <si>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</si>
  <si>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</si>
  <si>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</si>
  <si>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</si>
  <si>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</si>
  <si>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</si>
  <si>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</si>
  <si>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</si>
  <si>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</si>
  <si>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</si>
  <si>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</si>
  <si>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</si>
  <si>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</si>
  <si>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</si>
  <si>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</si>
  <si>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</si>
  <si>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</si>
  <si>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</si>
  <si>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</si>
  <si>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</si>
  <si>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</si>
  <si>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</si>
  <si>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</si>
  <si>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</si>
  <si>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</si>
  <si>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</si>
  <si>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</si>
  <si>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</si>
  <si>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</si>
  <si>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</si>
  <si>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</si>
  <si>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</si>
  <si>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</si>
  <si>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</si>
  <si>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</si>
  <si>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</si>
  <si>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</si>
  <si>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</si>
  <si>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</si>
  <si>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</si>
  <si>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</si>
  <si>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</si>
  <si>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</si>
  <si>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</si>
  <si>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</si>
  <si>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</si>
  <si>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</si>
  <si>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</si>
  <si>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</si>
  <si>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</si>
  <si>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</si>
  <si>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</si>
  <si>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</si>
  <si>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</si>
  <si>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</si>
  <si>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</si>
  <si>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</si>
  <si>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</si>
  <si>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</si>
  <si>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</si>
  <si>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</si>
  <si>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</si>
  <si>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</si>
  <si>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</si>
  <si>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</si>
  <si>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</si>
  <si>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</si>
  <si>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</si>
  <si>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</si>
  <si>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</si>
  <si>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</si>
  <si>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</si>
  <si>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</si>
  <si>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</si>
  <si>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</si>
  <si>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</si>
  <si>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</si>
  <si>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</si>
  <si>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</si>
  <si>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</si>
  <si>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</si>
  <si>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</si>
  <si>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</si>
  <si>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</si>
  <si>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</si>
  <si>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</si>
  <si>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</si>
  <si>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</si>
  <si>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</si>
  <si>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</si>
  <si>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</si>
  <si>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</si>
  <si>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</si>
  <si>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</si>
  <si>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</si>
  <si>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</si>
  <si>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</si>
  <si>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</si>
  <si>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</si>
  <si>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</si>
  <si>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</si>
  <si>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</si>
  <si>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</si>
  <si>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</si>
  <si>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</si>
  <si>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</si>
  <si>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</si>
  <si>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</si>
  <si>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</si>
  <si>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</si>
  <si>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</si>
  <si>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</si>
  <si>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</si>
  <si>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</si>
  <si>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</si>
  <si>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</si>
  <si>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</si>
  <si>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</si>
  <si>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</si>
  <si>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</si>
  <si>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</si>
  <si>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</si>
  <si>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</si>
  <si>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</si>
  <si>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</si>
  <si>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</si>
  <si>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</si>
  <si>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</si>
  <si>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</si>
  <si>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</si>
  <si>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</si>
  <si>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</si>
  <si>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</si>
  <si>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</si>
  <si>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</si>
  <si>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</si>
  <si>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</si>
  <si>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</si>
  <si>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</si>
  <si>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</si>
  <si>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</si>
  <si>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</si>
  <si>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</si>
  <si>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</si>
  <si>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</si>
  <si>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</si>
  <si>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</si>
  <si>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</si>
  <si>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</si>
  <si>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</si>
  <si>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</si>
  <si>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</si>
  <si>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</si>
  <si>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</si>
  <si>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</si>
  <si>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</si>
  <si>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</si>
  <si>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</si>
  <si>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</si>
  <si>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</si>
  <si>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</si>
  <si>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</si>
  <si>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</si>
  <si>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</si>
  <si>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</si>
  <si>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</si>
  <si>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</si>
  <si>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</si>
  <si>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</si>
  <si>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</si>
  <si>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</si>
  <si>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</si>
  <si>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</si>
  <si>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</si>
  <si>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</si>
  <si>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</si>
  <si>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</si>
  <si>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</si>
  <si>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</si>
  <si>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</si>
  <si>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</si>
  <si>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</si>
  <si>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</si>
  <si>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</si>
  <si>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</si>
  <si>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</si>
  <si>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</si>
  <si>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</si>
  <si>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</si>
  <si>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</si>
  <si>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</si>
  <si>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</si>
  <si>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</si>
  <si>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</si>
  <si>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</si>
  <si>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</si>
  <si>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</si>
  <si>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</si>
  <si>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</si>
  <si>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</si>
  <si>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</si>
  <si>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</si>
  <si>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</si>
  <si>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</si>
  <si>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</si>
  <si>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</si>
  <si>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</si>
  <si>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</si>
  <si>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</si>
  <si>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</si>
  <si>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</si>
  <si>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</si>
  <si>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</si>
  <si>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</si>
  <si>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</si>
  <si>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</si>
  <si>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</si>
  <si>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</si>
  <si>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</si>
  <si>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</si>
  <si>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</si>
  <si>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</si>
  <si>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</si>
  <si>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</si>
  <si>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</si>
  <si>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</si>
  <si>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</si>
  <si>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</si>
  <si>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</si>
  <si>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</si>
  <si>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</si>
  <si>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</si>
  <si>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</si>
  <si>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</si>
  <si>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</si>
  <si>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</si>
  <si>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</si>
  <si>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</si>
  <si>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</si>
  <si>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</si>
  <si>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</si>
  <si>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</si>
  <si>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</si>
  <si>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</si>
  <si>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</si>
  <si>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</si>
  <si>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</si>
  <si>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</si>
  <si>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</si>
  <si>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</si>
  <si>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</si>
  <si>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</si>
  <si>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</si>
  <si>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</si>
  <si>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</si>
  <si>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</si>
  <si>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</si>
  <si>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</si>
  <si>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</si>
  <si>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</si>
  <si>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</si>
  <si>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</si>
  <si>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</si>
  <si>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</si>
  <si>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</si>
  <si>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</si>
  <si>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</si>
  <si>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</si>
  <si>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</si>
  <si>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</si>
  <si>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</si>
  <si>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</si>
  <si>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</si>
  <si>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</si>
  <si>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</si>
  <si>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</si>
  <si>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</si>
  <si>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</si>
  <si>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</si>
  <si>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</si>
  <si>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</si>
  <si>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</si>
  <si>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</si>
  <si>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</si>
  <si>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</si>
  <si>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</si>
  <si>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</si>
  <si>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</si>
  <si>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</si>
  <si>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</si>
  <si>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</si>
  <si>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</si>
  <si>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</si>
  <si>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</si>
  <si>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</si>
  <si>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</si>
  <si>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</si>
  <si>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</si>
  <si>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</si>
  <si>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</si>
  <si>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</si>
  <si>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</si>
  <si>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</si>
  <si>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</si>
  <si>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</si>
  <si>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</si>
  <si>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</si>
  <si>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</si>
  <si>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</si>
  <si>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</si>
  <si>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</si>
  <si>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</si>
  <si>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</si>
  <si>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</si>
  <si>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</si>
  <si>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</si>
  <si>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</si>
  <si>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</si>
  <si>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</si>
  <si>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</si>
  <si>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</si>
  <si>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</si>
  <si>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</si>
  <si>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</si>
  <si>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</si>
  <si>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</si>
  <si>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</si>
  <si>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</si>
  <si>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</si>
  <si>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</si>
  <si>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</si>
  <si>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</si>
  <si>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</si>
  <si>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</si>
  <si>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</si>
  <si>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</si>
  <si>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</si>
  <si>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</si>
  <si>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</si>
  <si>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</si>
  <si>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</si>
  <si>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</si>
  <si>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</si>
  <si>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</si>
  <si>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</si>
  <si>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</si>
  <si>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</si>
  <si>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</si>
  <si>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</si>
  <si>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</si>
  <si>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</si>
  <si>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</si>
  <si>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</si>
  <si>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</si>
  <si>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</si>
  <si>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</si>
  <si>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</si>
  <si>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</si>
  <si>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</si>
  <si>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</si>
  <si>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</si>
  <si>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</si>
  <si>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</si>
  <si>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</si>
  <si>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</si>
  <si>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</si>
  <si>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</si>
  <si>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</si>
  <si>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</si>
  <si>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</si>
  <si>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</si>
  <si>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</si>
  <si>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</si>
  <si>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</si>
  <si>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</si>
  <si>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</si>
  <si>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</si>
  <si>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</si>
  <si>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</si>
  <si>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</si>
  <si>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</si>
  <si>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</si>
  <si>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</si>
  <si>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</si>
  <si>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</si>
  <si>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</si>
  <si>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</si>
  <si>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</si>
  <si>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</si>
  <si>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</si>
  <si>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</si>
  <si>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</si>
  <si>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</si>
  <si>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</si>
  <si>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</si>
  <si>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</si>
  <si>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</si>
  <si>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</si>
  <si>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</si>
  <si>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</si>
  <si>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</si>
  <si>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</si>
  <si>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</si>
  <si>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</si>
  <si>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</si>
  <si>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</si>
  <si>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</si>
  <si>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</si>
  <si>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</si>
  <si>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</si>
  <si>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</si>
  <si>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</si>
  <si>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</si>
  <si>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</si>
  <si>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</si>
  <si>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</si>
  <si>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</si>
  <si>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</si>
  <si>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</si>
  <si>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</si>
  <si>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</si>
  <si>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</si>
  <si>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</si>
  <si>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</si>
  <si>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</si>
  <si>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</si>
  <si>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</si>
  <si>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</si>
  <si>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</si>
  <si>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</si>
  <si>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</si>
  <si>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</si>
  <si>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</si>
  <si>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</si>
  <si>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</si>
  <si>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</si>
  <si>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</si>
  <si>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</si>
  <si>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</si>
  <si>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</si>
  <si>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</si>
  <si>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</si>
  <si>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</si>
  <si>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</si>
  <si>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</si>
  <si>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</si>
  <si>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</si>
  <si>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</si>
  <si>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</si>
  <si>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</si>
  <si>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</si>
  <si>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</si>
  <si>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</si>
  <si>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</si>
  <si>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</si>
  <si>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</si>
  <si>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</si>
  <si>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</si>
  <si>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</si>
  <si>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</si>
  <si>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</si>
  <si>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</si>
  <si>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</si>
  <si>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</si>
  <si>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</si>
  <si>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</si>
  <si>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</si>
  <si>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</si>
  <si>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</si>
  <si>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</si>
  <si>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</si>
  <si>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</si>
  <si>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</si>
  <si>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</si>
  <si>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</si>
  <si>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</si>
  <si>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</si>
  <si>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</si>
  <si>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</si>
  <si>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</si>
  <si>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</si>
  <si>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</si>
  <si>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</si>
  <si>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</si>
  <si>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</si>
  <si>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</si>
  <si>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</si>
  <si>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</si>
  <si>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</si>
  <si>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</si>
  <si>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</si>
  <si>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</si>
  <si>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</si>
  <si>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</si>
  <si>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</si>
  <si>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</si>
  <si>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</si>
  <si>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</si>
  <si>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</si>
  <si>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</si>
  <si>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</si>
  <si>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</si>
  <si>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</si>
  <si>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</si>
  <si>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</si>
  <si>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</si>
  <si>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</si>
  <si>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</si>
  <si>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</si>
  <si>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</si>
  <si>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</si>
  <si>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</si>
  <si>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</si>
  <si>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</si>
  <si>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</si>
  <si>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</si>
  <si>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</si>
  <si>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</si>
  <si>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</si>
  <si>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</si>
  <si>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</si>
  <si>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</si>
  <si>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</si>
  <si>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</si>
  <si>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</si>
  <si>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</si>
  <si>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</si>
  <si>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</si>
  <si>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</si>
  <si>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</si>
  <si>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</si>
  <si>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</si>
  <si>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</si>
  <si>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</si>
  <si>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</si>
  <si>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</si>
  <si>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</si>
  <si>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</si>
  <si>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</si>
  <si>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</si>
  <si>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</si>
  <si>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</si>
  <si>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</si>
  <si>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</si>
  <si>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</si>
  <si>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</si>
  <si>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</si>
  <si>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</si>
  <si>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</si>
  <si>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</si>
  <si>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</si>
  <si>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</si>
  <si>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</si>
  <si>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</si>
  <si>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</si>
  <si>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</si>
  <si>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</si>
  <si>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</si>
  <si>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</si>
  <si>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</si>
  <si>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</si>
  <si>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</si>
  <si>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</si>
  <si>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</si>
  <si>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</si>
  <si>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</si>
  <si>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</si>
  <si>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</si>
  <si>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</si>
  <si>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</si>
  <si>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</si>
  <si>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</si>
  <si>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</si>
  <si>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</si>
  <si>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</si>
  <si>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</si>
  <si>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</si>
  <si>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</si>
  <si>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</si>
  <si>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</si>
  <si>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</si>
  <si>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</si>
  <si>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</si>
  <si>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</si>
  <si>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</si>
  <si>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</si>
  <si>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</si>
  <si>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</si>
  <si>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</si>
  <si>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</si>
  <si>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</si>
  <si>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</si>
  <si>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</si>
  <si>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</si>
  <si>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</si>
  <si>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</si>
  <si>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</si>
  <si>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</si>
  <si>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</si>
  <si>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</si>
  <si>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</si>
  <si>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</si>
  <si>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</si>
  <si>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</si>
  <si>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</si>
  <si>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</si>
  <si>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</si>
  <si>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</si>
  <si>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</si>
  <si>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</si>
  <si>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</si>
  <si>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</si>
  <si>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</si>
  <si>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</si>
  <si>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</si>
  <si>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</si>
  <si>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</si>
  <si>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</si>
  <si>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</si>
  <si>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</si>
  <si>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</si>
  <si>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</si>
  <si>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</si>
  <si>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</si>
  <si>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</si>
  <si>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</si>
  <si>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</si>
  <si>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</si>
  <si>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</si>
  <si>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</si>
  <si>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</si>
  <si>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</si>
  <si>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</si>
  <si>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</si>
  <si>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</si>
  <si>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</si>
  <si>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</si>
  <si>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</si>
  <si>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</si>
  <si>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</si>
  <si>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</si>
  <si>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</si>
  <si>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</si>
  <si>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</si>
  <si>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</si>
  <si>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</si>
  <si>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</si>
  <si>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</si>
  <si>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</si>
  <si>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</si>
  <si>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</si>
  <si>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</si>
  <si>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</si>
  <si>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</si>
  <si>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</si>
  <si>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</si>
  <si>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</si>
  <si>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</si>
  <si>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</si>
  <si>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</si>
  <si>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</si>
  <si>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</si>
  <si>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</si>
  <si>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</si>
  <si>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</si>
  <si>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</si>
  <si>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</si>
  <si>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</si>
  <si>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</si>
  <si>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</si>
  <si>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</si>
  <si>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</si>
  <si>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</si>
  <si>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</si>
  <si>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</si>
  <si>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</si>
  <si>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</si>
  <si>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</si>
  <si>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</si>
  <si>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</si>
  <si>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</si>
  <si>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</si>
  <si>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</si>
  <si>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</si>
  <si>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</si>
  <si>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</si>
  <si>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</si>
  <si>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</si>
  <si>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</si>
  <si>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</si>
  <si>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</si>
  <si>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</si>
  <si>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</si>
  <si>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</si>
  <si>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</si>
  <si>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</si>
  <si>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</si>
  <si>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</si>
  <si>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</si>
  <si>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</si>
  <si>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</si>
  <si>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</si>
  <si>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</si>
  <si>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</si>
  <si>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</si>
  <si>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</si>
  <si>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</si>
  <si>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</si>
  <si>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</si>
  <si>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</si>
  <si>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</si>
  <si>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</si>
  <si>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</si>
  <si>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</si>
  <si>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</si>
  <si>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</si>
  <si>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</si>
  <si>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</si>
  <si>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</si>
  <si>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</si>
  <si>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</si>
  <si>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</si>
  <si>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</si>
  <si>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</si>
  <si>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</si>
  <si>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</si>
  <si>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</si>
  <si>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</si>
  <si>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</si>
  <si>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</si>
  <si>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</si>
  <si>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</si>
  <si>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</si>
  <si>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</si>
  <si>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</si>
  <si>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</si>
  <si>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</si>
  <si>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</si>
  <si>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</si>
  <si>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</si>
  <si>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</si>
  <si>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</si>
  <si>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</si>
  <si>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</si>
  <si>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</si>
  <si>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</si>
  <si>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</si>
  <si>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</si>
  <si>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</si>
  <si>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</si>
  <si>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</si>
  <si>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</si>
  <si>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</si>
  <si>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</si>
  <si>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</si>
  <si>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</si>
  <si>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</si>
  <si>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</si>
  <si>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</si>
  <si>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</si>
  <si>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</si>
  <si>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</si>
  <si>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</si>
  <si>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</si>
  <si>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</si>
  <si>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</si>
  <si>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</si>
  <si>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</si>
  <si>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</si>
  <si>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</si>
  <si>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</si>
  <si>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</si>
  <si>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</si>
  <si>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</si>
  <si>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</si>
  <si>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</si>
  <si>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</si>
  <si>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</si>
  <si>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</si>
  <si>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</si>
  <si>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</si>
  <si>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</si>
  <si>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</si>
  <si>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</si>
  <si>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</si>
  <si>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</si>
  <si>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</si>
  <si>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</si>
  <si>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</si>
  <si>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</si>
  <si>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</si>
  <si>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</si>
  <si>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</si>
  <si>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</si>
  <si>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</si>
  <si>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</si>
  <si>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</si>
  <si>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</si>
  <si>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</si>
  <si>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</si>
  <si>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</si>
  <si>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</si>
  <si>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</si>
  <si>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</si>
  <si>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</si>
  <si>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</si>
  <si>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</si>
  <si>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</si>
  <si>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</si>
  <si>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</si>
  <si>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</si>
  <si>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</si>
  <si>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</si>
  <si>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</si>
  <si>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</si>
  <si>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</si>
  <si>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</si>
  <si>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</si>
  <si>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</si>
  <si>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</si>
  <si>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</si>
  <si>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</si>
  <si>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</si>
  <si>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</si>
  <si>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</si>
  <si>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</si>
  <si>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</si>
  <si>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</si>
  <si>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</si>
  <si>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</si>
  <si>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</si>
  <si>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</si>
  <si>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</si>
  <si>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</si>
  <si>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</si>
  <si>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</si>
  <si>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</si>
  <si>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</si>
  <si>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</si>
  <si>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</si>
  <si>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</si>
  <si>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</si>
  <si>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</si>
  <si>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</si>
  <si>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</si>
  <si>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</si>
  <si>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</si>
  <si>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</si>
  <si>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</si>
  <si>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</si>
  <si>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</si>
  <si>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</si>
  <si>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</si>
  <si>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</si>
  <si>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</si>
  <si>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</si>
  <si>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</si>
  <si>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</si>
  <si>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</si>
  <si>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</si>
  <si>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</si>
  <si>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</si>
  <si>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</si>
  <si>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</si>
  <si>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</si>
  <si>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</si>
  <si>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</si>
  <si>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</si>
  <si>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</si>
  <si>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</si>
  <si>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</si>
  <si>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</si>
  <si>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</si>
  <si>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</si>
  <si>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</si>
  <si>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</si>
  <si>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</si>
  <si>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</si>
  <si>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</si>
  <si>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</si>
  <si>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</si>
  <si>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</si>
  <si>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</si>
  <si>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</si>
  <si>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</si>
  <si>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</si>
  <si>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</si>
  <si>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</si>
  <si>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</si>
  <si>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</si>
  <si>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</si>
  <si>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</si>
  <si>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</si>
  <si>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</si>
  <si>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</si>
  <si>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</si>
  <si>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</si>
  <si>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</si>
  <si>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</si>
  <si>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</si>
  <si>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</si>
  <si>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</si>
  <si>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</si>
  <si>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</si>
  <si>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</si>
  <si>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</si>
  <si>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</si>
  <si>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</si>
  <si>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</si>
  <si>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</si>
  <si>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</si>
  <si>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</si>
  <si>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</si>
  <si>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</si>
  <si>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</si>
  <si>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</si>
  <si>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</si>
  <si>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</si>
  <si>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</si>
  <si>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</si>
  <si>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</si>
  <si>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</si>
  <si>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</si>
  <si>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</si>
  <si>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</si>
  <si>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</si>
  <si>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</si>
  <si>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</si>
  <si>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</si>
  <si>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</si>
  <si>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</si>
  <si>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</si>
  <si>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</si>
  <si>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</si>
  <si>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</si>
  <si>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</si>
  <si>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</si>
  <si>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</si>
  <si>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</si>
  <si>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</si>
  <si>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</si>
  <si>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</si>
  <si>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</si>
  <si>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</si>
  <si>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</si>
  <si>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</si>
  <si>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</si>
  <si>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</si>
  <si>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</si>
  <si>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</si>
  <si>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</si>
  <si>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</si>
  <si>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</si>
  <si>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</si>
  <si>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</si>
  <si>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</si>
  <si>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</si>
  <si>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</si>
  <si>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</si>
  <si>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</si>
  <si>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</si>
  <si>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</si>
  <si>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</si>
  <si>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</si>
  <si>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</si>
  <si>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</si>
  <si>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</si>
  <si>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</si>
  <si>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</si>
  <si>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</si>
  <si>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</si>
  <si>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</si>
  <si>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</si>
  <si>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</si>
  <si>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</si>
  <si>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</si>
  <si>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</si>
  <si>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</si>
  <si>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</si>
  <si>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</si>
  <si>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</si>
  <si>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</si>
  <si>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</si>
  <si>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</si>
  <si>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</si>
  <si>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</si>
  <si>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</si>
  <si>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</si>
  <si>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</si>
  <si>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</si>
  <si>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</si>
  <si>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</si>
  <si>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</si>
  <si>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</si>
  <si>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</si>
  <si>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</si>
  <si>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</si>
  <si>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</si>
  <si>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</si>
  <si>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</si>
  <si>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</si>
  <si>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</si>
  <si>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</si>
  <si>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</si>
  <si>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</si>
  <si>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</si>
  <si>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</si>
  <si>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</si>
  <si>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</si>
  <si>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</si>
  <si>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</si>
  <si>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</si>
  <si>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</si>
  <si>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</si>
  <si>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</si>
  <si>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</si>
  <si>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</si>
  <si>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</si>
  <si>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</si>
  <si>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</si>
  <si>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</si>
  <si>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</si>
  <si>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</si>
  <si>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</si>
  <si>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</si>
  <si>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</si>
  <si>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</si>
  <si>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</si>
  <si>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</si>
  <si>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</si>
  <si>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</si>
  <si>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</si>
  <si>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</si>
  <si>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</si>
  <si>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</si>
  <si>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</si>
  <si>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</si>
  <si>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</si>
  <si>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</si>
  <si>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</si>
  <si>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</si>
  <si>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</si>
  <si>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</si>
  <si>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</si>
  <si>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</si>
  <si>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</si>
  <si>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</si>
  <si>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</si>
  <si>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</si>
  <si>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</si>
  <si>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</si>
  <si>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</si>
  <si>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</si>
  <si>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</si>
  <si>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</si>
  <si>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</si>
  <si>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</si>
  <si>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</si>
  <si>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</si>
  <si>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</si>
  <si>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</si>
  <si>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</si>
  <si>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</si>
  <si>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</si>
  <si>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</si>
  <si>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</si>
  <si>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</si>
  <si>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</si>
  <si>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</si>
  <si>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</si>
  <si>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</si>
  <si>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</si>
  <si>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</si>
  <si>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</si>
  <si>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</si>
  <si>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</si>
  <si>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</si>
  <si>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</si>
  <si>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</si>
  <si>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</si>
  <si>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</si>
  <si>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</si>
  <si>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</si>
  <si>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</si>
  <si>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</si>
  <si>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</si>
  <si>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</si>
  <si>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</si>
  <si>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</si>
  <si>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</si>
  <si>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</si>
  <si>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</si>
  <si>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</si>
  <si>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</si>
  <si>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</si>
  <si>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</si>
  <si>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</si>
  <si>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</si>
  <si>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</si>
  <si>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</si>
  <si>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</si>
  <si>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</si>
  <si>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</si>
  <si>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</si>
  <si>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</si>
  <si>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</si>
  <si>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</si>
  <si>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</si>
  <si>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</si>
  <si>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</si>
  <si>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</si>
  <si>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</si>
  <si>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</si>
  <si>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</si>
  <si>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</si>
  <si>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</si>
  <si>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</si>
  <si>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</si>
  <si>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</si>
  <si>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</si>
  <si>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</si>
  <si>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</si>
  <si>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</si>
  <si>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</si>
  <si>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</si>
  <si>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</si>
  <si>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</si>
  <si>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</si>
  <si>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</si>
  <si>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</si>
  <si>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</si>
  <si>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</si>
  <si>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</si>
  <si>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</si>
  <si>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</si>
  <si>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</si>
  <si>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</si>
  <si>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</si>
  <si>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</si>
  <si>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</si>
  <si>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</si>
  <si>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</si>
  <si>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</si>
  <si>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</si>
  <si>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</si>
  <si>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</si>
  <si>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</si>
  <si>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</si>
  <si>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</si>
  <si>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</si>
  <si>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</si>
  <si>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</si>
  <si>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</si>
  <si>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</si>
  <si>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</si>
  <si>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</si>
  <si>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</si>
  <si>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</si>
  <si>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</si>
  <si>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</si>
  <si>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</si>
  <si>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</si>
  <si>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</si>
  <si>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</si>
  <si>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</si>
  <si>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</si>
  <si>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</si>
  <si>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</si>
  <si>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</si>
  <si>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</si>
  <si>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</si>
  <si>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</si>
  <si>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</si>
  <si>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</si>
  <si>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</si>
  <si>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</si>
  <si>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</si>
  <si>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</si>
  <si>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</si>
  <si>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</si>
  <si>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</si>
  <si>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</si>
  <si>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</si>
  <si>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</si>
  <si>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</si>
  <si>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</si>
  <si>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</si>
  <si>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</si>
  <si>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</si>
  <si>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</si>
  <si>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</si>
  <si>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</si>
  <si>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</si>
  <si>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</si>
  <si>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</si>
  <si>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</si>
  <si>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</si>
  <si>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</si>
  <si>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</si>
  <si>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</si>
  <si>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</si>
  <si>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</si>
  <si>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</si>
  <si>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</si>
  <si>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</si>
  <si>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</si>
  <si>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</si>
  <si>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</si>
  <si>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</si>
  <si>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</si>
  <si>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</si>
  <si>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</si>
  <si>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</si>
  <si>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</si>
  <si>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</si>
  <si>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</si>
  <si>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</si>
  <si>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</si>
  <si>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</si>
  <si>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</si>
  <si>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</si>
  <si>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</si>
  <si>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</si>
  <si>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</si>
  <si>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</si>
  <si>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</si>
  <si>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</si>
  <si>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</si>
  <si>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</si>
  <si>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</si>
  <si>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</si>
  <si>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</si>
  <si>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</si>
  <si>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</si>
  <si>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</si>
  <si>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</si>
  <si>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</si>
  <si>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</si>
  <si>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</si>
  <si>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</si>
  <si>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</si>
  <si>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</si>
  <si>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</si>
  <si>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</si>
  <si>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</si>
  <si>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</si>
  <si>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</si>
  <si>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</si>
  <si>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</si>
  <si>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</si>
  <si>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</si>
  <si>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</si>
  <si>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</si>
  <si>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</si>
  <si>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</si>
  <si>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</si>
  <si>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</si>
  <si>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</si>
  <si>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</si>
  <si>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</si>
  <si>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</si>
  <si>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</si>
  <si>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</si>
  <si>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</si>
  <si>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</si>
  <si>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</si>
  <si>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</si>
  <si>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</si>
  <si>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</si>
  <si>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</si>
  <si>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</si>
  <si>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</si>
  <si>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</si>
  <si>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</si>
  <si>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</si>
  <si>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</si>
  <si>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</si>
  <si>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</si>
  <si>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</si>
  <si>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</si>
  <si>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</si>
  <si>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</si>
  <si>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</si>
  <si>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</si>
  <si>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</si>
  <si>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</si>
  <si>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</si>
  <si>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</si>
  <si>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</si>
  <si>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</si>
  <si>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</si>
  <si>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</si>
  <si>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</si>
  <si>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</si>
  <si>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</si>
  <si>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</si>
  <si>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</si>
  <si>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</si>
  <si>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</si>
  <si>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</si>
  <si>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</si>
  <si>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</si>
  <si>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</si>
  <si>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</si>
  <si>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</si>
  <si>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</si>
  <si>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</si>
  <si>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</si>
  <si>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</si>
  <si>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</si>
  <si>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</si>
  <si>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</si>
  <si>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</si>
  <si>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</si>
  <si>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</si>
  <si>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</si>
  <si>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</si>
  <si>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</si>
  <si>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</si>
  <si>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</si>
  <si>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</si>
  <si>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</si>
  <si>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</si>
  <si>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</si>
  <si>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</si>
  <si>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</si>
  <si>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</si>
  <si>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</si>
  <si>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</si>
  <si>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</si>
  <si>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</si>
  <si>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</si>
  <si>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</si>
  <si>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</si>
  <si>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</si>
  <si>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</si>
  <si>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</si>
  <si>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</si>
  <si>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</si>
  <si>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</si>
  <si>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</si>
  <si>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</si>
  <si>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</si>
  <si>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</si>
  <si>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</si>
  <si>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</si>
  <si>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</si>
  <si>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</si>
  <si>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</si>
  <si>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</si>
  <si>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</si>
  <si>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</si>
  <si>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</si>
  <si>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</si>
  <si>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</si>
  <si>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</si>
  <si>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</si>
  <si>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</si>
  <si>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</si>
  <si>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</si>
  <si>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</si>
  <si>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</si>
  <si>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</si>
  <si>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</si>
  <si>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</si>
  <si>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</si>
  <si>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</si>
  <si>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</si>
  <si>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</si>
  <si>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</si>
  <si>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</si>
  <si>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</si>
  <si>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</si>
  <si>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</si>
  <si>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</si>
  <si>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</si>
  <si>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</si>
  <si>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</si>
  <si>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</si>
  <si>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</si>
  <si>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</si>
  <si>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</si>
  <si>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</si>
  <si>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</si>
  <si>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</si>
  <si>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</si>
  <si>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</si>
  <si>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</si>
  <si>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</si>
  <si>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</si>
  <si>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</si>
  <si>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</si>
  <si>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</si>
  <si>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</si>
  <si>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</si>
  <si>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</si>
  <si>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</si>
  <si>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</si>
  <si>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</si>
  <si>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</si>
  <si>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</si>
  <si>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</si>
  <si>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</si>
  <si>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</si>
  <si>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</si>
  <si>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</si>
  <si>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</si>
  <si>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</si>
  <si>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</si>
  <si>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</si>
  <si>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</si>
  <si>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</si>
  <si>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</si>
  <si>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</si>
  <si>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</si>
  <si>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</si>
  <si>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</si>
  <si>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</si>
  <si>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</si>
  <si>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</si>
  <si>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</si>
  <si>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</si>
  <si>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</si>
  <si>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</si>
  <si>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</si>
  <si>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</si>
  <si>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</si>
  <si>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</si>
  <si>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</si>
  <si>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</si>
  <si>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</si>
  <si>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</si>
  <si>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</si>
  <si>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</si>
  <si>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</si>
  <si>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</si>
  <si>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</si>
  <si>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</si>
  <si>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</si>
  <si>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</si>
  <si>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</si>
  <si>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</si>
  <si>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</si>
  <si>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</si>
  <si>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</si>
  <si>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</si>
  <si>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</si>
  <si>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</si>
  <si>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</si>
  <si>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</si>
  <si>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</si>
  <si>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</si>
  <si>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</si>
  <si>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</si>
  <si>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</si>
  <si>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</si>
  <si>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</si>
  <si>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</si>
  <si>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</si>
  <si>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</si>
  <si>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</si>
  <si>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</si>
  <si>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</si>
  <si>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</si>
  <si>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</si>
  <si>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</si>
  <si>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</si>
  <si>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</si>
  <si>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</si>
  <si>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</si>
  <si>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</si>
  <si>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</si>
  <si>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</si>
  <si>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</si>
  <si>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</si>
  <si>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</si>
  <si>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</si>
  <si>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</si>
  <si>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</si>
  <si>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</si>
  <si>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</si>
  <si>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</si>
  <si>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</si>
  <si>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</si>
  <si>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</si>
  <si>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</si>
  <si>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</si>
  <si>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</si>
  <si>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</si>
  <si>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</si>
  <si>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</si>
  <si>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</si>
  <si>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</si>
  <si>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</si>
  <si>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</si>
  <si>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</si>
  <si>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</si>
  <si>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</si>
  <si>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</si>
  <si>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</si>
  <si>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</si>
  <si>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</si>
  <si>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</si>
  <si>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</si>
  <si>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</si>
  <si>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</si>
  <si>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</si>
  <si>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</si>
  <si>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</si>
  <si>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</si>
  <si>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</si>
  <si>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</si>
  <si>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</si>
  <si>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</si>
  <si>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</si>
  <si>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</si>
  <si>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</si>
  <si>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</si>
  <si>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</si>
  <si>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</si>
  <si>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</si>
  <si>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</si>
  <si>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</si>
  <si>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</si>
  <si>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</si>
  <si>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</si>
  <si>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</si>
  <si>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</si>
  <si>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</si>
  <si>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</si>
  <si>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</si>
  <si>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</si>
  <si>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</si>
  <si>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</si>
  <si>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</si>
  <si>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</si>
  <si>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</si>
  <si>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</si>
  <si>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</si>
  <si>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</si>
  <si>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</si>
  <si>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</si>
  <si>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</si>
  <si>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</si>
  <si>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</si>
  <si>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</si>
  <si>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</si>
  <si>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</si>
  <si>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</si>
  <si>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</si>
  <si>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</si>
  <si>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</si>
  <si>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</si>
  <si>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</si>
  <si>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</si>
  <si>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</si>
  <si>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</si>
  <si>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</si>
  <si>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</si>
  <si>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</si>
  <si>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</si>
  <si>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</si>
  <si>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</si>
  <si>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</si>
  <si>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</si>
  <si>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</si>
  <si>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</si>
  <si>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</si>
  <si>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</si>
  <si>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</si>
  <si>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</si>
  <si>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</si>
  <si>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</si>
  <si>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</si>
  <si>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</si>
  <si>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</si>
  <si>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</si>
  <si>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</si>
  <si>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</si>
  <si>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</si>
  <si>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</si>
  <si>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</si>
  <si>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</si>
  <si>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</si>
  <si>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</si>
  <si>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</si>
  <si>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</si>
  <si>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</si>
  <si>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</si>
  <si>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</si>
  <si>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</si>
  <si>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</si>
  <si>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</si>
  <si>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</si>
  <si>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</si>
  <si>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</si>
  <si>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</si>
  <si>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</si>
  <si>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</si>
  <si>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</si>
  <si>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</si>
  <si>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</si>
  <si>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</si>
  <si>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</si>
  <si>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</si>
  <si>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</si>
  <si>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</si>
  <si>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</si>
  <si>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</si>
  <si>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</si>
  <si>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</si>
  <si>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</si>
  <si>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</si>
  <si>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</si>
  <si>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</si>
  <si>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</si>
  <si>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</si>
  <si>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</si>
  <si>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</si>
  <si>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</si>
  <si>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</si>
  <si>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</si>
  <si>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</si>
  <si>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</si>
  <si>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</si>
  <si>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</si>
  <si>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</si>
  <si>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</si>
  <si>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</si>
  <si>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</si>
  <si>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</si>
  <si>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</si>
  <si>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</si>
  <si>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</si>
  <si>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</si>
  <si>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</si>
  <si>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</si>
  <si>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</si>
  <si>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</si>
  <si>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</si>
  <si>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</si>
  <si>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</si>
  <si>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</si>
  <si>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</si>
  <si>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</si>
  <si>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</si>
  <si>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</si>
  <si>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</si>
  <si>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</si>
  <si>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</si>
  <si>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</si>
  <si>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</si>
  <si>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</si>
  <si>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</si>
  <si>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</si>
  <si>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</si>
  <si>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</si>
  <si>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</si>
  <si>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</si>
  <si>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</si>
  <si>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</si>
  <si>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</si>
  <si>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</si>
  <si>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</si>
  <si>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</si>
  <si>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</si>
  <si>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</si>
  <si>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</si>
  <si>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</si>
  <si>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</si>
  <si>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</si>
  <si>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</si>
  <si>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</si>
  <si>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</si>
  <si>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</si>
  <si>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</si>
  <si>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</si>
  <si>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</si>
  <si>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</si>
  <si>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</si>
  <si>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</si>
  <si>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</si>
  <si>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</si>
  <si>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</si>
  <si>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</si>
  <si>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</si>
  <si>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</si>
  <si>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</si>
  <si>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</si>
  <si>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</si>
  <si>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</si>
  <si>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</si>
  <si>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</si>
  <si>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</si>
  <si>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</si>
  <si>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</si>
  <si>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</si>
  <si>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</si>
  <si>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</si>
  <si>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</si>
  <si>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</si>
  <si>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</si>
  <si>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</si>
  <si>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</si>
  <si>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</si>
  <si>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</si>
  <si>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</si>
  <si>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</si>
  <si>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</si>
  <si>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</si>
  <si>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</si>
  <si>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</si>
  <si>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</si>
  <si>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</si>
  <si>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</si>
  <si>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</si>
  <si>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</si>
  <si>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</si>
  <si>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</si>
  <si>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</si>
  <si>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</si>
  <si>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</si>
  <si>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</si>
  <si>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</si>
  <si>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</si>
  <si>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</si>
  <si>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</si>
  <si>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</si>
  <si>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</si>
  <si>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</si>
  <si>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</si>
  <si>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</si>
  <si>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</si>
  <si>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</si>
  <si>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</si>
  <si>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</si>
  <si>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</si>
  <si>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</si>
  <si>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</si>
  <si>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</si>
  <si>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</si>
  <si>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</si>
  <si>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</si>
  <si>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</si>
  <si>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</si>
  <si>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</si>
  <si>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</si>
  <si>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</si>
  <si>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</si>
  <si>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</si>
  <si>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</si>
  <si>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</si>
  <si>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</si>
  <si>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</si>
  <si>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</si>
  <si>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</si>
  <si>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</si>
  <si>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</si>
  <si>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</si>
  <si>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</si>
  <si>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</si>
  <si>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</si>
  <si>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</si>
  <si>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</si>
  <si>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</si>
  <si>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</si>
  <si>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</si>
  <si>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</si>
  <si>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</si>
  <si>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</si>
  <si>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</si>
  <si>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</si>
  <si>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</si>
  <si>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</si>
  <si>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</si>
  <si>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</si>
  <si>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</si>
  <si>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</si>
  <si>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</si>
  <si>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</si>
  <si>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</si>
  <si>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</si>
  <si>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</si>
  <si>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</si>
  <si>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</si>
  <si>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</si>
  <si>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</si>
  <si>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</si>
  <si>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</si>
  <si>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</si>
  <si>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</si>
  <si>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</si>
  <si>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</si>
  <si>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</si>
  <si>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</si>
  <si>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</si>
  <si>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</si>
  <si>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</si>
  <si>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</si>
  <si>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</si>
  <si>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</si>
  <si>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</si>
  <si>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</si>
  <si>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</si>
  <si>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</si>
  <si>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</si>
  <si>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</si>
  <si>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</si>
  <si>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</si>
  <si>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</si>
  <si>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</si>
  <si>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</si>
  <si>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</si>
  <si>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</si>
  <si>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</si>
  <si>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</si>
  <si>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</si>
  <si>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</si>
  <si>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</si>
  <si>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</si>
  <si>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</si>
  <si>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</si>
  <si>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</si>
  <si>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</si>
  <si>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</si>
  <si>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</si>
  <si>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</si>
  <si>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</si>
  <si>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</si>
  <si>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</si>
  <si>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</si>
  <si>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</si>
  <si>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</si>
  <si>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</si>
  <si>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</si>
  <si>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</si>
  <si>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</si>
  <si>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</si>
  <si>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</si>
  <si>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</si>
  <si>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</si>
  <si>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</si>
  <si>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</si>
  <si>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</si>
  <si>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</si>
  <si>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</si>
  <si>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</si>
  <si>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</si>
  <si>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</si>
  <si>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</si>
  <si>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</si>
  <si>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</si>
  <si>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</si>
  <si>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</si>
  <si>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</si>
  <si>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</si>
  <si>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</si>
  <si>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</si>
  <si>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</si>
  <si>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</si>
  <si>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</si>
  <si>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</si>
  <si>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</si>
  <si>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</si>
  <si>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</si>
  <si>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</si>
  <si>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</si>
  <si>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</si>
  <si>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</si>
  <si>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</si>
  <si>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</si>
  <si>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</si>
  <si>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</si>
  <si>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</si>
  <si>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</si>
  <si>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</si>
  <si>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</si>
  <si>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</si>
  <si>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</si>
  <si>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</si>
  <si>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</si>
  <si>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</si>
  <si>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</si>
  <si>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</si>
  <si>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</si>
  <si>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</si>
  <si>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</si>
  <si>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</si>
  <si>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</si>
  <si>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</si>
  <si>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</si>
  <si>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</si>
  <si>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</si>
  <si>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</si>
  <si>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</si>
  <si>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</si>
  <si>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</si>
  <si>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</si>
  <si>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</si>
  <si>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</si>
  <si>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</si>
  <si>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</si>
  <si>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</si>
  <si>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</si>
  <si>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</si>
  <si>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</si>
  <si>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</si>
  <si>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</si>
  <si>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</si>
  <si>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</si>
  <si>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</si>
  <si>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</si>
  <si>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</si>
  <si>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</si>
  <si>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</si>
  <si>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</si>
  <si>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</si>
  <si>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</si>
  <si>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</si>
  <si>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</si>
  <si>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</si>
  <si>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</si>
  <si>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</si>
  <si>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</si>
  <si>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</si>
  <si>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</si>
  <si>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</si>
  <si>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</si>
  <si>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</si>
  <si>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</si>
  <si>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</si>
  <si>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</si>
  <si>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</si>
  <si>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</si>
  <si>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</si>
  <si>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</si>
  <si>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</si>
  <si>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</si>
  <si>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</si>
  <si>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</si>
  <si>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</si>
  <si>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</si>
  <si>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</si>
  <si>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</si>
  <si>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</si>
  <si>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</si>
  <si>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</si>
  <si>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</si>
  <si>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</si>
  <si>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</si>
  <si>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</si>
  <si>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</si>
  <si>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</si>
  <si>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</si>
  <si>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</si>
  <si>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</si>
  <si>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</si>
  <si>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</si>
  <si>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</si>
  <si>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</si>
  <si>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</si>
  <si>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</si>
  <si>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</si>
  <si>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</si>
  <si>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</si>
  <si>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</si>
  <si>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</si>
  <si>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</si>
  <si>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</si>
  <si>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</si>
  <si>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</si>
  <si>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</si>
  <si>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</si>
  <si>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</si>
  <si>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</si>
  <si>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</si>
  <si>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</si>
  <si>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</si>
  <si>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</si>
  <si>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</si>
  <si>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</si>
  <si>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</si>
  <si>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</si>
  <si>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</si>
  <si>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</si>
  <si>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</si>
  <si>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</si>
  <si>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</si>
  <si>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</si>
  <si>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</si>
  <si>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</si>
  <si>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</si>
  <si>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</si>
  <si>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</si>
  <si>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</si>
  <si>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</si>
  <si>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</si>
  <si>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</si>
  <si>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</si>
  <si>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</si>
  <si>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</si>
  <si>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</si>
  <si>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</si>
  <si>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</si>
  <si>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</si>
  <si>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</si>
  <si>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</si>
  <si>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</si>
  <si>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</si>
  <si>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</si>
  <si>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</si>
  <si>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</si>
  <si>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</si>
  <si>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</si>
  <si>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</si>
  <si>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</si>
  <si>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</si>
  <si>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</si>
  <si>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</si>
  <si>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</si>
  <si>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</si>
  <si>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</si>
  <si>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</si>
  <si>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</si>
  <si>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</si>
  <si>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</si>
  <si>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</si>
  <si>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</si>
  <si>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</si>
  <si>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</si>
  <si>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</si>
  <si>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</si>
  <si>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</si>
  <si>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</si>
  <si>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</si>
  <si>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</si>
  <si>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</si>
  <si>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</si>
  <si>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</si>
  <si>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</si>
  <si>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</si>
  <si>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</si>
  <si>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</si>
  <si>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</si>
  <si>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</si>
  <si>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</si>
  <si>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</si>
  <si>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</si>
  <si>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</si>
  <si>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</si>
  <si>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</si>
  <si>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</si>
  <si>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</si>
  <si>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</si>
  <si>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</si>
  <si>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</si>
  <si>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</si>
  <si>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</si>
  <si>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</si>
  <si>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</si>
  <si>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</si>
  <si>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</si>
  <si>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</si>
  <si>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</si>
  <si>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</si>
  <si>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</si>
  <si>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</si>
  <si>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</si>
  <si>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</si>
  <si>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</si>
  <si>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</si>
  <si>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</si>
  <si>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</si>
  <si>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</si>
  <si>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</si>
  <si>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</si>
  <si>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</si>
  <si>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</si>
  <si>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</si>
  <si>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</si>
  <si>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</si>
  <si>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</si>
  <si>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</si>
  <si>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</si>
  <si>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</si>
  <si>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</si>
  <si>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</si>
  <si>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</si>
  <si>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</si>
  <si>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</si>
  <si>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</si>
  <si>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</si>
  <si>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</si>
  <si>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</si>
  <si>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</si>
  <si>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</si>
  <si>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</si>
  <si>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</si>
  <si>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</si>
  <si>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</si>
  <si>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</si>
  <si>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</si>
  <si>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</si>
  <si>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</si>
  <si>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</si>
  <si>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</si>
  <si>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</si>
  <si>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</si>
  <si>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</si>
  <si>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</si>
  <si>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</si>
  <si>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</si>
  <si>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</si>
  <si>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</si>
  <si>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</si>
  <si>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</si>
  <si>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</si>
  <si>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</si>
  <si>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</si>
  <si>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</si>
  <si>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</si>
  <si>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</si>
  <si>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</si>
  <si>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</si>
  <si>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</si>
  <si>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</si>
  <si>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</si>
  <si>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</si>
  <si>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</si>
  <si>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</si>
  <si>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</si>
  <si>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</si>
  <si>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</si>
  <si>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</si>
  <si>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</si>
  <si>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</si>
  <si>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</si>
  <si>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</si>
  <si>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</si>
  <si>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</si>
  <si>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</si>
  <si>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</si>
  <si>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</si>
  <si>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</si>
  <si>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</si>
  <si>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</si>
  <si>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</si>
  <si>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</si>
  <si>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</si>
  <si>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</si>
  <si>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</si>
  <si>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</si>
  <si>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</si>
  <si>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</si>
  <si>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</si>
  <si>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</si>
  <si>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</si>
  <si>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</si>
  <si>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</si>
  <si>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</si>
  <si>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</si>
  <si>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</si>
  <si>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</si>
  <si>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</si>
  <si>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</si>
  <si>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</si>
  <si>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</si>
  <si>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</si>
  <si>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</si>
  <si>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</si>
  <si>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</si>
  <si>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</si>
  <si>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</si>
  <si>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</si>
  <si>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</si>
  <si>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</si>
  <si>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</si>
  <si>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</si>
  <si>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</si>
  <si>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</si>
  <si>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</si>
  <si>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</si>
  <si>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</si>
  <si>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</si>
  <si>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</si>
  <si>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</si>
  <si>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</si>
  <si>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</si>
  <si>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</si>
  <si>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</si>
  <si>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</si>
  <si>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</si>
  <si>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</si>
  <si>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</si>
  <si>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</si>
  <si>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</si>
  <si>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</si>
  <si>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</si>
  <si>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</si>
  <si>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</si>
  <si>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</si>
  <si>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</si>
  <si>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</si>
  <si>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</si>
  <si>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</si>
  <si>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</si>
  <si>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</si>
  <si>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</si>
  <si>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</si>
  <si>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</si>
  <si>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</si>
  <si>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</si>
  <si>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</si>
  <si>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</si>
  <si>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</si>
  <si>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</si>
  <si>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</si>
  <si>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</si>
  <si>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</si>
  <si>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</si>
  <si>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</si>
  <si>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</si>
  <si>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</si>
  <si>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</si>
  <si>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</si>
  <si>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</si>
  <si>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</si>
  <si>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</si>
  <si>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</si>
  <si>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</si>
  <si>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</si>
  <si>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</si>
  <si>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</si>
  <si>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</si>
  <si>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</si>
  <si>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</si>
  <si>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</si>
  <si>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</si>
  <si>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</si>
  <si>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</si>
  <si>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</si>
  <si>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</si>
  <si>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</si>
  <si>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</si>
  <si>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</si>
  <si>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</si>
  <si>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</si>
  <si>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</si>
  <si>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</si>
  <si>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</si>
  <si>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</si>
  <si>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</si>
  <si>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</si>
  <si>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</si>
  <si>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</si>
  <si>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</si>
  <si>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</si>
  <si>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</si>
  <si>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</si>
  <si>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</si>
  <si>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</si>
  <si>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</si>
  <si>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</si>
  <si>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</si>
  <si>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</si>
  <si>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</si>
  <si>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</si>
  <si>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</si>
  <si>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</si>
  <si>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</si>
  <si>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</si>
  <si>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</si>
  <si>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</si>
  <si>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</si>
  <si>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</si>
  <si>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</si>
  <si>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</si>
  <si>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</si>
  <si>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</si>
  <si>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</si>
  <si>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</si>
  <si>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</si>
  <si>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</si>
  <si>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</si>
  <si>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</si>
  <si>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</si>
  <si>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</si>
  <si>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</si>
  <si>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</si>
  <si>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</si>
  <si>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</si>
  <si>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</si>
  <si>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</si>
  <si>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</si>
  <si>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</si>
  <si>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</si>
  <si>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</si>
  <si>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</si>
  <si>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</si>
  <si>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</si>
  <si>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</si>
  <si>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</si>
  <si>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</si>
  <si>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</si>
  <si>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</si>
  <si>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</si>
  <si>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</si>
  <si>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</si>
  <si>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</si>
  <si>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</si>
  <si>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</si>
  <si>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</si>
  <si>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</si>
  <si>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</si>
  <si>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</si>
  <si>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</si>
  <si>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</si>
  <si>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</si>
  <si>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</si>
  <si>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</si>
  <si>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</si>
  <si>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</si>
  <si>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</si>
  <si>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</si>
  <si>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</si>
  <si>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</si>
  <si>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</si>
  <si>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</si>
  <si>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</si>
  <si>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</si>
  <si>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</si>
  <si>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</si>
  <si>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</si>
  <si>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</si>
  <si>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</si>
  <si>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</si>
  <si>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</si>
  <si>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</si>
  <si>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</si>
  <si>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</si>
  <si>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</si>
  <si>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</si>
  <si>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</si>
  <si>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</si>
  <si>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</si>
  <si>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</si>
  <si>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</si>
  <si>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</si>
  <si>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</si>
  <si>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</si>
  <si>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</si>
  <si>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</si>
  <si>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</si>
  <si>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</si>
  <si>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</si>
  <si>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</si>
  <si>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</si>
  <si>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</si>
  <si>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</si>
  <si>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</si>
  <si>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</si>
  <si>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</si>
  <si>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</si>
  <si>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</si>
  <si>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</si>
  <si>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</si>
  <si>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</si>
  <si>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</si>
  <si>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</si>
  <si>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</si>
  <si>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</si>
  <si>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</si>
  <si>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</si>
  <si>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</si>
  <si>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</si>
  <si>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</si>
  <si>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</si>
  <si>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</si>
  <si>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</si>
  <si>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</si>
  <si>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</si>
  <si>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</si>
  <si>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</si>
  <si>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</si>
  <si>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</si>
  <si>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</si>
  <si>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</si>
  <si>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</si>
  <si>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</si>
  <si>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</si>
  <si>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</si>
  <si>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</si>
  <si>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</si>
  <si>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</si>
  <si>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</si>
  <si>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</si>
  <si>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</si>
  <si>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</si>
  <si>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</si>
  <si>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</si>
  <si>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</si>
  <si>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</si>
  <si>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</si>
  <si>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</si>
  <si>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</si>
  <si>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</si>
  <si>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</si>
  <si>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</si>
  <si>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</si>
  <si>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</si>
  <si>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</si>
  <si>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</si>
  <si>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</si>
  <si>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</si>
  <si>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</si>
  <si>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</si>
  <si>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</si>
  <si>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</si>
  <si>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</si>
  <si>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</si>
  <si>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</si>
  <si>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</si>
  <si>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</si>
  <si>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</si>
  <si>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</si>
  <si>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</si>
  <si>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</si>
  <si>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</si>
  <si>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</si>
  <si>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</si>
  <si>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</si>
  <si>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</si>
  <si>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</si>
  <si>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</si>
  <si>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</si>
  <si>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</si>
  <si>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</si>
  <si>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</si>
  <si>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</si>
  <si>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</si>
  <si>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</si>
  <si>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</si>
  <si>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</si>
  <si>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</si>
  <si>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</si>
  <si>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</si>
  <si>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</si>
  <si>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</si>
  <si>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</si>
  <si>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</si>
  <si>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</si>
  <si>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</si>
  <si>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</si>
  <si>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</si>
  <si>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</si>
  <si>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</si>
  <si>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</si>
  <si>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</si>
  <si>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</si>
  <si>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</si>
  <si>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</si>
  <si>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</si>
  <si>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</si>
  <si>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</si>
  <si>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</si>
  <si>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</si>
  <si>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</si>
  <si>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</si>
  <si>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</si>
  <si>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</si>
  <si>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</si>
  <si>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</si>
  <si>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</si>
  <si>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</si>
  <si>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</si>
  <si>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</si>
  <si>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</si>
  <si>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</si>
  <si>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</si>
  <si>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</si>
  <si>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</si>
  <si>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</si>
  <si>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</si>
  <si>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</si>
  <si>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</si>
  <si>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</si>
  <si>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</si>
  <si>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</si>
  <si>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</si>
  <si>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</si>
  <si>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</si>
  <si>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</si>
  <si>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</si>
  <si>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</si>
  <si>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</si>
  <si>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</si>
  <si>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</si>
  <si>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</si>
  <si>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</si>
  <si>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</si>
  <si>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</si>
  <si>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</si>
  <si>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</si>
  <si>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</si>
  <si>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</si>
  <si>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</si>
  <si>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</si>
  <si>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</si>
  <si>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</si>
  <si>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</si>
  <si>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</si>
  <si>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</si>
  <si>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</si>
  <si>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</si>
  <si>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</si>
  <si>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</si>
  <si>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</si>
  <si>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</si>
  <si>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</si>
  <si>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</si>
  <si>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</si>
  <si>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</si>
  <si>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</si>
  <si>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</si>
  <si>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</si>
  <si>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</si>
  <si>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</si>
  <si>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</si>
  <si>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</si>
  <si>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</si>
  <si>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</si>
  <si>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</si>
  <si>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</si>
  <si>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</si>
  <si>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</si>
  <si>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</si>
  <si>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</si>
  <si>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</si>
  <si>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</si>
  <si>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</si>
  <si>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</si>
  <si>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</si>
  <si>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</si>
  <si>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</si>
  <si>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</si>
  <si>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</si>
  <si>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</si>
  <si>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</si>
  <si>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</si>
  <si>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</si>
  <si>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</si>
  <si>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</si>
  <si>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</si>
  <si>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</si>
  <si>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</si>
  <si>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</si>
  <si>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</si>
  <si>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</si>
  <si>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</si>
  <si>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</si>
  <si>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</si>
  <si>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</si>
  <si>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</si>
  <si>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</si>
  <si>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</si>
  <si>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</si>
  <si>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</si>
  <si>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</si>
  <si>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</si>
  <si>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</si>
  <si>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</si>
  <si>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</si>
  <si>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</si>
  <si>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</si>
  <si>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</si>
  <si>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</si>
  <si>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</si>
  <si>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</si>
  <si>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</si>
  <si>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</si>
  <si>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</si>
  <si>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</si>
  <si>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</si>
  <si>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</si>
  <si>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</si>
  <si>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</si>
  <si>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</si>
  <si>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</si>
  <si>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</si>
  <si>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</si>
  <si>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</si>
  <si>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</si>
  <si>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</si>
  <si>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</si>
  <si>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</si>
  <si>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</si>
  <si>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</si>
  <si>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</si>
  <si>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</si>
  <si>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</si>
  <si>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</si>
  <si>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</si>
  <si>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</si>
  <si>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</si>
  <si>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</si>
  <si>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</si>
  <si>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</si>
  <si>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</si>
  <si>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</si>
  <si>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</si>
  <si>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</si>
  <si>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</si>
  <si>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</si>
  <si>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</si>
  <si>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</si>
  <si>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</si>
  <si>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</si>
  <si>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</si>
  <si>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</si>
  <si>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</si>
  <si>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</si>
  <si>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</si>
  <si>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</si>
  <si>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</si>
  <si>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</si>
  <si>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</si>
  <si>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</si>
  <si>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</si>
  <si>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</si>
  <si>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</si>
  <si>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</si>
  <si>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</si>
  <si>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</si>
  <si>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</si>
  <si>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</si>
  <si>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</si>
  <si>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</si>
  <si>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</si>
  <si>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</si>
  <si>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</si>
  <si>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</si>
  <si>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</si>
  <si>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</si>
  <si>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</si>
  <si>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</si>
  <si>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</si>
  <si>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</si>
  <si>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</si>
  <si>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</si>
  <si>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</si>
  <si>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</si>
  <si>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</si>
  <si>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</si>
  <si>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</si>
  <si>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</si>
  <si>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</si>
  <si>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</si>
  <si>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</si>
  <si>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</si>
  <si>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</si>
  <si>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</si>
  <si>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</si>
  <si>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</si>
  <si>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</si>
  <si>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</si>
  <si>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</si>
  <si>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</si>
  <si>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</si>
  <si>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</si>
  <si>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</si>
  <si>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</si>
  <si>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</si>
  <si>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</si>
  <si>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</si>
  <si>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</si>
  <si>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</si>
  <si>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</si>
  <si>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</si>
  <si>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</si>
  <si>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</si>
  <si>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</si>
  <si>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</si>
  <si>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</si>
  <si>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</si>
  <si>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</si>
  <si>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</si>
  <si>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</si>
  <si>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</si>
  <si>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</si>
  <si>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</si>
  <si>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</si>
  <si>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</si>
  <si>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</si>
  <si>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</si>
  <si>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</si>
  <si>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</si>
  <si>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</si>
  <si>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</si>
  <si>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</si>
  <si>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</si>
  <si>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</si>
  <si>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</si>
  <si>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</si>
  <si>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</si>
  <si>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</si>
  <si>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</si>
  <si>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</si>
  <si>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</si>
  <si>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</si>
  <si>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</si>
  <si>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</si>
  <si>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</si>
  <si>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</si>
  <si>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</si>
  <si>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</si>
  <si>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</si>
  <si>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</si>
  <si>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</si>
  <si>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</si>
  <si>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</si>
  <si>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</si>
  <si>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</si>
  <si>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</si>
  <si>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</si>
  <si>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</si>
  <si>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</si>
  <si>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</si>
  <si>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</si>
  <si>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</si>
  <si>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</si>
  <si>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</si>
  <si>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</si>
  <si>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</si>
  <si>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</si>
  <si>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</si>
  <si>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</si>
  <si>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</si>
  <si>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</si>
  <si>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</si>
  <si>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</si>
  <si>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</si>
  <si>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</si>
  <si>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</si>
  <si>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</si>
  <si>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</si>
  <si>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</si>
  <si>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</si>
  <si>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</si>
  <si>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</si>
  <si>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</si>
  <si>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</si>
  <si>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</si>
  <si>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</si>
  <si>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</si>
  <si>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</si>
  <si>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</si>
  <si>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</si>
  <si>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</si>
  <si>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</si>
  <si>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</si>
  <si>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</si>
  <si>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</si>
  <si>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</si>
  <si>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</si>
  <si>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</si>
  <si>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</si>
  <si>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</si>
  <si>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</si>
  <si>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</si>
  <si>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</si>
  <si>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</si>
  <si>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</si>
  <si>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</si>
  <si>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</si>
  <si>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</si>
  <si>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</si>
  <si>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</si>
  <si>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</si>
  <si>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</si>
  <si>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</si>
  <si>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</si>
  <si>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</si>
  <si>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</si>
  <si>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</si>
  <si>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</si>
  <si>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</si>
  <si>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</si>
  <si>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</si>
  <si>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</si>
  <si>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</si>
  <si>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</si>
  <si>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</si>
  <si>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</si>
  <si>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</si>
  <si>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</si>
  <si>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</si>
  <si>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</si>
  <si>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</si>
  <si>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</si>
  <si>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</si>
  <si>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</si>
  <si>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</si>
  <si>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</si>
  <si>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</si>
  <si>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</si>
  <si>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</si>
  <si>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</si>
  <si>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</si>
  <si>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</si>
  <si>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</si>
  <si>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</si>
  <si>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</si>
  <si>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</si>
  <si>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</si>
  <si>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</si>
  <si>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</si>
  <si>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</si>
  <si>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</si>
  <si>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</si>
  <si>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</si>
  <si>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</si>
  <si>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</si>
  <si>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</si>
  <si>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</si>
  <si>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</si>
  <si>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</si>
  <si>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</si>
  <si>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</si>
  <si>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</si>
  <si>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</si>
  <si>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</si>
  <si>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</si>
  <si>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</si>
  <si>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</si>
  <si>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</si>
  <si>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</si>
  <si>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</si>
  <si>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</si>
  <si>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</si>
  <si>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</si>
  <si>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</si>
  <si>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</si>
  <si>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</si>
  <si>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</si>
  <si>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</si>
  <si>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</si>
  <si>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</si>
  <si>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</si>
  <si>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</si>
  <si>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</si>
  <si>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</si>
  <si>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</si>
  <si>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</si>
  <si>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</si>
  <si>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</si>
  <si>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</si>
  <si>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</si>
  <si>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</si>
  <si>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</si>
  <si>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</si>
  <si>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</si>
  <si>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</si>
  <si>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</si>
  <si>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</si>
  <si>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</si>
  <si>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</si>
  <si>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</si>
  <si>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</si>
  <si>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</si>
  <si>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</si>
  <si>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</si>
  <si>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</si>
  <si>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</si>
  <si>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</si>
  <si>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</si>
  <si>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</si>
  <si>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</si>
  <si>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</si>
  <si>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</si>
  <si>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</si>
  <si>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</si>
  <si>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</si>
  <si>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</si>
  <si>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</si>
  <si>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</si>
  <si>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</si>
  <si>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</si>
  <si>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</si>
  <si>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</si>
  <si>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</si>
  <si>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</si>
  <si>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</si>
  <si>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</si>
  <si>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</si>
  <si>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</si>
  <si>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</si>
  <si>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</si>
  <si>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</si>
  <si>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</si>
  <si>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</si>
  <si>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</si>
  <si>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</si>
  <si>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</si>
  <si>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</si>
  <si>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</si>
  <si>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</si>
  <si>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</si>
  <si>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</si>
  <si>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</si>
  <si>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</si>
  <si>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</si>
  <si>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</si>
  <si>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</si>
  <si>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</si>
  <si>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</si>
  <si>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</si>
  <si>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</si>
  <si>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</si>
  <si>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</si>
  <si>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</si>
  <si>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</si>
  <si>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</si>
  <si>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</si>
  <si>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</si>
  <si>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</si>
  <si>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</si>
  <si>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</si>
  <si>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</si>
  <si>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</si>
  <si>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</si>
  <si>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</si>
  <si>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</si>
  <si>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</si>
  <si>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</si>
  <si>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</si>
  <si>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</si>
  <si>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</si>
  <si>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</si>
  <si>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</si>
  <si>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</si>
  <si>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</si>
  <si>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</si>
  <si>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</si>
  <si>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</si>
  <si>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</si>
  <si>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</si>
  <si>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</si>
  <si>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</si>
  <si>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</si>
  <si>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</si>
  <si>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</si>
  <si>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</si>
  <si>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</si>
  <si>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</si>
  <si>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</si>
  <si>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</si>
  <si>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</si>
  <si>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</si>
  <si>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</si>
  <si>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</si>
  <si>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</si>
  <si>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</si>
  <si>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</si>
  <si>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</si>
  <si>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</si>
  <si>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</si>
  <si>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</si>
  <si>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</si>
  <si>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</si>
  <si>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</si>
  <si>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</si>
  <si>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</si>
  <si>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</si>
  <si>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</si>
  <si>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</si>
  <si>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</si>
  <si>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</si>
  <si>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</si>
  <si>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</si>
  <si>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</si>
  <si>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</si>
  <si>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</si>
  <si>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</si>
  <si>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</si>
  <si>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</si>
  <si>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</si>
  <si>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</si>
  <si>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</si>
  <si>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</si>
  <si>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</si>
  <si>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</si>
  <si>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</si>
  <si>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</si>
  <si>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</si>
  <si>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</si>
  <si>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</si>
  <si>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</si>
  <si>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</si>
  <si>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</si>
  <si>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</si>
  <si>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</si>
  <si>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</si>
  <si>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</si>
  <si>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</si>
  <si>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</si>
  <si>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</si>
  <si>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</si>
  <si>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</si>
  <si>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</si>
  <si>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</si>
  <si>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</si>
  <si>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</si>
  <si>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</si>
  <si>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</si>
  <si>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</si>
  <si>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</si>
  <si>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</si>
  <si>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</si>
  <si>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</si>
  <si>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</si>
  <si>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</si>
  <si>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</si>
  <si>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</si>
  <si>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</si>
  <si>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</si>
  <si>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</si>
  <si>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</si>
  <si>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</si>
  <si>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</si>
  <si>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</si>
  <si>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</si>
  <si>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</si>
  <si>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</si>
  <si>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</si>
  <si>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</si>
  <si>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</si>
  <si>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</si>
  <si>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</si>
  <si>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</si>
  <si>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</si>
  <si>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</si>
  <si>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</si>
  <si>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</si>
  <si>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</si>
  <si>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</si>
  <si>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</si>
  <si>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</si>
  <si>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</si>
  <si>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</si>
  <si>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</si>
  <si>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</si>
  <si>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</si>
  <si>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</si>
  <si>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</si>
  <si>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</si>
  <si>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</si>
  <si>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</si>
  <si>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</si>
  <si>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</si>
  <si>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</si>
  <si>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</si>
  <si>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</si>
  <si>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</si>
  <si>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</si>
  <si>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</si>
  <si>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</si>
  <si>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</si>
  <si>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</si>
  <si>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</si>
  <si>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</si>
  <si>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</si>
  <si>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</si>
  <si>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</si>
  <si>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</si>
  <si>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</si>
  <si>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</si>
  <si>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</si>
  <si>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</si>
  <si>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</si>
  <si>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</si>
  <si>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</si>
  <si>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</si>
  <si>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</si>
  <si>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</si>
  <si>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</si>
  <si>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</si>
  <si>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</si>
  <si>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</si>
  <si>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</si>
  <si>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</si>
  <si>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</si>
  <si>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</si>
  <si>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</si>
  <si>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</si>
  <si>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</si>
  <si>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</si>
  <si>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</si>
  <si>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</si>
  <si>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</si>
  <si>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</si>
  <si>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</si>
  <si>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</si>
  <si>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</si>
  <si>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</si>
  <si>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</si>
  <si>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</si>
  <si>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</si>
  <si>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</si>
  <si>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</si>
  <si>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</si>
  <si>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</si>
  <si>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</si>
  <si>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</si>
  <si>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</si>
  <si>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</si>
  <si>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</si>
  <si>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</si>
  <si>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</si>
  <si>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</si>
  <si>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</si>
  <si>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</si>
  <si>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</si>
  <si>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</si>
  <si>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</si>
  <si>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</si>
  <si>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</si>
  <si>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</si>
  <si>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</si>
  <si>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</si>
  <si>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</si>
  <si>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</si>
  <si>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</si>
  <si>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</si>
  <si>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</si>
  <si>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</si>
  <si>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</si>
  <si>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</si>
  <si>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</si>
  <si>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</si>
  <si>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</si>
  <si>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</si>
  <si>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</si>
  <si>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</si>
  <si>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</si>
  <si>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</si>
  <si>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</si>
  <si>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</si>
  <si>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</si>
  <si>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</si>
  <si>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</si>
  <si>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</si>
  <si>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</si>
  <si>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</si>
  <si>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</si>
  <si>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</si>
  <si>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</si>
  <si>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</si>
  <si>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</si>
  <si>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</si>
  <si>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</si>
  <si>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</si>
  <si>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</si>
  <si>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</si>
  <si>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</si>
  <si>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</si>
  <si>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</si>
  <si>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</si>
  <si>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</si>
  <si>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</si>
  <si>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</si>
  <si>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</si>
  <si>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</si>
  <si>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</si>
  <si>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</si>
  <si>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</si>
  <si>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</si>
  <si>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</si>
  <si>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</si>
  <si>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</si>
  <si>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</si>
  <si>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</si>
  <si>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</si>
  <si>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</si>
  <si>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</si>
  <si>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</si>
  <si>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</si>
  <si>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</si>
  <si>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</si>
  <si>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</si>
  <si>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</si>
  <si>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</si>
  <si>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</si>
  <si>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</si>
  <si>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</si>
  <si>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</si>
  <si>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</si>
  <si>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</si>
  <si>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</si>
  <si>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</si>
  <si>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</si>
  <si>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</si>
  <si>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</si>
  <si>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</si>
  <si>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</si>
  <si>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</si>
  <si>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</si>
  <si>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</si>
  <si>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</si>
  <si>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</si>
  <si>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</si>
  <si>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</si>
  <si>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</si>
  <si>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</si>
  <si>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</si>
  <si>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</si>
  <si>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</si>
  <si>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</si>
  <si>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</si>
  <si>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</si>
  <si>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</si>
  <si>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</si>
  <si>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</si>
  <si>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</si>
  <si>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</si>
  <si>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</si>
  <si>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</si>
  <si>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</si>
  <si>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</si>
  <si>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</si>
  <si>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</si>
  <si>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</si>
  <si>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</si>
  <si>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</si>
  <si>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</si>
  <si>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</si>
  <si>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</si>
  <si>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</si>
  <si>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</si>
  <si>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</si>
  <si>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</si>
  <si>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</si>
  <si>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</si>
  <si>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</si>
  <si>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</si>
  <si>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</si>
  <si>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</si>
  <si>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</si>
  <si>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</si>
  <si>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</si>
  <si>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</si>
  <si>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</si>
  <si>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</si>
  <si>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</si>
  <si>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</si>
  <si>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</si>
  <si>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</si>
  <si>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</si>
  <si>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</si>
  <si>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</si>
  <si>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</si>
  <si>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</si>
  <si>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</si>
  <si>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</si>
  <si>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</si>
  <si>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</si>
  <si>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</si>
  <si>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</si>
  <si>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</si>
  <si>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</si>
  <si>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</si>
  <si>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</si>
  <si>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</si>
  <si>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</si>
  <si>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</si>
  <si>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</si>
  <si>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</si>
  <si>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</si>
  <si>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</si>
  <si>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</si>
  <si>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</si>
  <si>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</si>
  <si>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</si>
  <si>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</si>
  <si>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</si>
  <si>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</si>
  <si>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</si>
  <si>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</si>
  <si>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</si>
  <si>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</si>
  <si>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</si>
  <si>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</si>
  <si>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</si>
  <si>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</si>
  <si>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</si>
  <si>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</si>
  <si>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</si>
  <si>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</si>
  <si>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</si>
  <si>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</si>
  <si>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</si>
  <si>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</si>
  <si>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</si>
  <si>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</si>
  <si>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</si>
  <si>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</si>
  <si>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</si>
  <si>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</si>
  <si>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</si>
  <si>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</si>
  <si>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</si>
  <si>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</si>
  <si>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</si>
  <si>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</si>
  <si>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</si>
  <si>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</si>
  <si>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</si>
  <si>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</si>
  <si>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</si>
  <si>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</si>
  <si>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</si>
  <si>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</si>
  <si>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</si>
  <si>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</si>
  <si>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</si>
  <si>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</si>
  <si>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</si>
  <si>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</si>
  <si>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</si>
  <si>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</si>
  <si>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</si>
  <si>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</si>
  <si>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</si>
  <si>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</si>
  <si>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</si>
  <si>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</si>
  <si>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</si>
  <si>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</si>
  <si>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</si>
  <si>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</si>
  <si>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</si>
  <si>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</si>
  <si>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</si>
  <si>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</si>
  <si>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</si>
  <si>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</si>
  <si>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</si>
  <si>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</si>
  <si>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</si>
  <si>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</si>
  <si>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</si>
  <si>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</si>
  <si>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</si>
  <si>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</si>
  <si>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</si>
  <si>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</si>
  <si>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</si>
  <si>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</si>
  <si>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</si>
  <si>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</si>
  <si>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</si>
  <si>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</si>
  <si>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</si>
  <si>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</si>
  <si>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</si>
  <si>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</si>
  <si>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</si>
  <si>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</si>
  <si>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</si>
  <si>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</si>
  <si>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</si>
  <si>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</si>
  <si>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</si>
  <si>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</si>
  <si>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</si>
  <si>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</si>
  <si>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</si>
  <si>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</si>
  <si>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</si>
  <si>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</si>
  <si>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</si>
  <si>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</si>
  <si>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</si>
  <si>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</si>
  <si>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</si>
  <si>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</si>
  <si>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</si>
  <si>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</si>
  <si>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</si>
  <si>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</si>
  <si>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</si>
  <si>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</si>
  <si>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</si>
  <si>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</si>
  <si>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</si>
  <si>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</si>
  <si>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</si>
  <si>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</si>
  <si>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</si>
  <si>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</si>
  <si>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</si>
  <si>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</si>
  <si>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</si>
  <si>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</si>
  <si>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</si>
  <si>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</si>
  <si>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</si>
  <si>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</si>
  <si>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</si>
  <si>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</si>
  <si>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</si>
  <si>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</si>
  <si>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</si>
  <si>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</si>
  <si>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</si>
  <si>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</si>
  <si>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</si>
  <si>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</si>
  <si>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</si>
  <si>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</si>
  <si>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</si>
  <si>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</si>
  <si>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</si>
  <si>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</si>
  <si>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</si>
  <si>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</si>
  <si>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</si>
  <si>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</si>
  <si>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</si>
  <si>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</si>
  <si>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</si>
  <si>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</si>
  <si>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</si>
  <si>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</si>
  <si>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</si>
  <si>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</si>
  <si>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</si>
  <si>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</si>
  <si>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</si>
  <si>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</si>
  <si>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</si>
  <si>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</si>
  <si>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</si>
  <si>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</si>
  <si>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</si>
  <si>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</si>
  <si>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</si>
  <si>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</si>
  <si>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</si>
  <si>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</si>
  <si>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</si>
  <si>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</si>
  <si>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</si>
  <si>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</si>
  <si>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</si>
  <si>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</si>
  <si>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</si>
  <si>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</si>
  <si>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</si>
  <si>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</si>
  <si>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</si>
  <si>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</si>
  <si>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</si>
  <si>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</si>
  <si>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</si>
  <si>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</si>
  <si>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</si>
  <si>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</si>
  <si>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</si>
  <si>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</si>
  <si>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</si>
  <si>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</si>
  <si>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</si>
  <si>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</si>
  <si>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</si>
  <si>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</si>
  <si>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</si>
  <si>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</si>
  <si>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</si>
  <si>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</si>
  <si>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</si>
  <si>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</si>
  <si>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</si>
  <si>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</si>
  <si>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</si>
  <si>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</si>
  <si>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</si>
  <si>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</si>
  <si>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</si>
  <si>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</si>
  <si>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</si>
  <si>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</si>
  <si>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</si>
  <si>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</si>
  <si>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</si>
  <si>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</si>
  <si>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</si>
  <si>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</si>
  <si>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</si>
  <si>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</si>
  <si>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</si>
  <si>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</si>
  <si>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</si>
  <si>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</si>
  <si>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</si>
  <si>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</si>
  <si>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</si>
  <si>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</si>
  <si>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</si>
  <si>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</si>
  <si>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</si>
  <si>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</si>
  <si>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</si>
  <si>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</si>
  <si>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</si>
  <si>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</si>
  <si>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</si>
  <si>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</si>
  <si>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</si>
  <si>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</si>
  <si>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</si>
  <si>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</si>
  <si>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</si>
  <si>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</si>
  <si>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</si>
  <si>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</si>
  <si>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</si>
  <si>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</si>
  <si>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</si>
  <si>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</si>
  <si>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</si>
  <si>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</si>
  <si>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</si>
  <si>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</si>
  <si>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</si>
  <si>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</si>
  <si>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</si>
  <si>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</si>
  <si>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</si>
  <si>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</si>
  <si>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</si>
  <si>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</si>
  <si>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</si>
  <si>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</si>
  <si>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</si>
  <si>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</si>
  <si>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</si>
  <si>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</si>
  <si>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</si>
  <si>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</si>
  <si>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</si>
  <si>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</si>
  <si>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</si>
  <si>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</si>
  <si>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</si>
  <si>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</si>
  <si>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</si>
  <si>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</si>
  <si>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</si>
  <si>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</si>
  <si>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</si>
  <si>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</si>
  <si>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</si>
  <si>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</si>
  <si>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</si>
  <si>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</si>
  <si>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</si>
  <si>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</si>
  <si>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</si>
  <si>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</si>
  <si>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</si>
  <si>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</si>
  <si>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</si>
  <si>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</si>
  <si>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</si>
  <si>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</si>
  <si>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</si>
  <si>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</si>
  <si>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</si>
  <si>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</si>
  <si>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</si>
  <si>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</si>
  <si>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</si>
  <si>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</si>
  <si>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</si>
  <si>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</si>
  <si>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</si>
  <si>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</si>
  <si>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</si>
  <si>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</si>
  <si>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</si>
  <si>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</si>
  <si>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</si>
  <si>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</si>
  <si>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</si>
  <si>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</si>
  <si>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</si>
  <si>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</si>
  <si>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</si>
  <si>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</si>
  <si>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</si>
  <si>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</si>
  <si>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</si>
  <si>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</si>
  <si>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</si>
  <si>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</si>
  <si>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</si>
  <si>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</si>
  <si>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</si>
  <si>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</si>
  <si>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</si>
  <si>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</si>
  <si>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</si>
  <si>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</si>
  <si>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</si>
  <si>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</si>
  <si>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</si>
  <si>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</si>
  <si>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</si>
  <si>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</si>
  <si>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</si>
  <si>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</si>
  <si>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</si>
  <si>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</si>
  <si>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</si>
  <si>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</si>
  <si>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</si>
  <si>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</si>
  <si>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</si>
  <si>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</si>
  <si>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</si>
  <si>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</si>
  <si>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</si>
  <si>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</si>
  <si>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</si>
  <si>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</si>
  <si>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</si>
  <si>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</si>
  <si>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</si>
  <si>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</si>
  <si>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</si>
  <si>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</si>
  <si>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</si>
  <si>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</si>
  <si>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</si>
  <si>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</si>
  <si>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</si>
  <si>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</si>
  <si>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</si>
  <si>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</si>
  <si>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</si>
  <si>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</si>
  <si>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</si>
  <si>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</si>
  <si>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</si>
  <si>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</si>
  <si>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</si>
  <si>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</si>
  <si>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</si>
  <si>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</si>
  <si>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</si>
  <si>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</si>
  <si>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</si>
  <si>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</si>
  <si>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</si>
  <si>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</si>
  <si>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</si>
  <si>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</si>
  <si>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</si>
  <si>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</si>
  <si>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</si>
  <si>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</si>
  <si>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</si>
  <si>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</si>
  <si>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</si>
  <si>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</si>
  <si>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</si>
  <si>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</si>
  <si>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</si>
  <si>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</si>
  <si>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</si>
  <si>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</si>
  <si>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</si>
  <si>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</si>
  <si>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</si>
  <si>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</si>
  <si>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</si>
  <si>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</si>
  <si>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</si>
  <si>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</si>
  <si>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</si>
  <si>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</si>
  <si>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</si>
  <si>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</si>
  <si>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</si>
  <si>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</si>
  <si>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</si>
  <si>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</si>
  <si>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</si>
  <si>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</si>
  <si>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</si>
  <si>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</si>
  <si>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</si>
  <si>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</si>
  <si>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</si>
  <si>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</si>
  <si>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</si>
  <si>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</si>
  <si>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</si>
  <si>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</si>
  <si>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</si>
  <si>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</si>
  <si>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</si>
  <si>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</si>
  <si>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</si>
  <si>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</si>
  <si>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</si>
  <si>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</si>
  <si>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</si>
  <si>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</si>
  <si>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</si>
  <si>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</si>
  <si>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</si>
  <si>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</si>
  <si>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</si>
  <si>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</si>
  <si>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</si>
  <si>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</si>
  <si>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</si>
  <si>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</si>
  <si>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</si>
  <si>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</si>
  <si>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</si>
  <si>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</si>
  <si>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</si>
  <si>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</si>
  <si>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</si>
  <si>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</si>
  <si>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</si>
  <si>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</si>
  <si>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</si>
  <si>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</si>
  <si>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</si>
  <si>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</si>
  <si>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</si>
  <si>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</si>
  <si>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</si>
  <si>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</si>
  <si>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</si>
  <si>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</si>
  <si>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</si>
  <si>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</si>
  <si>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</si>
  <si>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</si>
  <si>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</si>
  <si>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</si>
  <si>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</si>
  <si>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</si>
  <si>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</si>
  <si>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</si>
  <si>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</si>
  <si>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</si>
  <si>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</si>
  <si>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</si>
  <si>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</si>
  <si>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</si>
  <si>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</si>
  <si>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</si>
  <si>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</si>
  <si>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</si>
  <si>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</si>
  <si>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</si>
  <si>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</si>
  <si>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</si>
  <si>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</si>
  <si>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</si>
  <si>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</si>
  <si>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</si>
  <si>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</si>
  <si>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</si>
  <si>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</si>
  <si>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</si>
  <si>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</si>
  <si>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</si>
  <si>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</si>
  <si>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</si>
  <si>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</si>
  <si>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</si>
  <si>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</si>
  <si>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</si>
  <si>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</si>
  <si>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</si>
  <si>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</si>
  <si>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</si>
  <si>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</si>
  <si>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</si>
  <si>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</si>
  <si>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</si>
  <si>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</si>
  <si>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</si>
  <si>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</si>
  <si>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</si>
  <si>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</si>
  <si>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</si>
  <si>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</si>
  <si>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</si>
  <si>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</si>
  <si>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</si>
  <si>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</si>
  <si>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</si>
  <si>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</si>
  <si>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</si>
  <si>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</si>
  <si>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</si>
  <si>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</si>
  <si>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</si>
  <si>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</si>
  <si>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</si>
  <si>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</si>
  <si>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</si>
  <si>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</si>
  <si>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</si>
  <si>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</si>
  <si>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</si>
  <si>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</si>
  <si>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</si>
  <si>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</si>
  <si>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</si>
  <si>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</si>
  <si>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</si>
  <si>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</si>
  <si>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</si>
  <si>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</si>
  <si>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</si>
  <si>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</si>
  <si>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</si>
  <si>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</si>
  <si>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</si>
  <si>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</si>
  <si>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</si>
  <si>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</si>
  <si>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</si>
  <si>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</si>
  <si>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</si>
  <si>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</si>
  <si>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</si>
  <si>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</si>
  <si>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</si>
  <si>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</si>
  <si>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</si>
  <si>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</si>
  <si>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</si>
  <si>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</si>
  <si>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</si>
  <si>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</si>
  <si>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</si>
  <si>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</si>
  <si>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</si>
  <si>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</si>
  <si>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</si>
  <si>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</si>
  <si>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</si>
  <si>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</si>
  <si>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</si>
  <si>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</si>
  <si>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</si>
  <si>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</si>
  <si>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</si>
  <si>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</si>
  <si>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</si>
  <si>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</si>
  <si>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</si>
  <si>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</si>
  <si>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</si>
  <si>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</si>
  <si>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</si>
  <si>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</si>
  <si>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</si>
  <si>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</si>
  <si>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</si>
  <si>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</si>
  <si>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</si>
  <si>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</si>
  <si>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</si>
  <si>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</si>
  <si>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</si>
  <si>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</si>
  <si>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</si>
  <si>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</si>
  <si>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</si>
  <si>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</si>
  <si>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</si>
  <si>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</si>
  <si>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</si>
  <si>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</si>
  <si>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</si>
  <si>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</si>
  <si>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</si>
  <si>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</si>
  <si>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</si>
  <si>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</si>
  <si>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</si>
  <si>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</si>
  <si>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</si>
  <si>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</si>
  <si>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</si>
  <si>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</si>
  <si>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</si>
  <si>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</si>
  <si>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</si>
  <si>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</si>
  <si>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</si>
  <si>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</si>
  <si>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</si>
  <si>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</si>
  <si>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</si>
  <si>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</si>
  <si>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</si>
  <si>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</si>
  <si>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</si>
  <si>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</si>
  <si>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</si>
  <si>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</si>
  <si>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</si>
  <si>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</si>
  <si>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</si>
  <si>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</si>
  <si>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</si>
  <si>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</si>
  <si>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</si>
  <si>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</si>
  <si>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</si>
  <si>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</si>
  <si>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</si>
  <si>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</si>
  <si>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</si>
  <si>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</si>
  <si>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</si>
  <si>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</si>
  <si>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</si>
  <si>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</si>
  <si>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</si>
  <si>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</si>
  <si>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</si>
  <si>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</si>
  <si>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</si>
  <si>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</si>
  <si>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</si>
  <si>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</si>
  <si>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</si>
  <si>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</si>
  <si>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</si>
  <si>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</si>
  <si>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</si>
  <si>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</si>
  <si>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</si>
  <si>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</si>
  <si>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</si>
  <si>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</si>
  <si>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</si>
  <si>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</si>
  <si>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</si>
  <si>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</si>
  <si>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</si>
  <si>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</si>
  <si>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</si>
  <si>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</si>
  <si>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</si>
  <si>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</si>
  <si>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</si>
  <si>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</si>
  <si>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</si>
  <si>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</si>
  <si>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</si>
  <si>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</si>
  <si>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</si>
  <si>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</si>
  <si>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</si>
  <si>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</si>
  <si>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</si>
  <si>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</si>
  <si>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</si>
  <si>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</si>
  <si>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</si>
  <si>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</si>
  <si>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</si>
  <si>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</si>
  <si>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</si>
  <si>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</si>
  <si>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</si>
  <si>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</si>
  <si>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</si>
  <si>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</si>
  <si>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</si>
  <si>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</si>
  <si>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</si>
  <si>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</si>
  <si>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</si>
  <si>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</si>
  <si>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</si>
  <si>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</si>
  <si>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</si>
  <si>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</si>
  <si>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</si>
  <si>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</si>
  <si>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</si>
  <si>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</si>
  <si>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</si>
  <si>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</si>
  <si>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</si>
  <si>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</si>
  <si>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</si>
  <si>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</si>
  <si>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</si>
  <si>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</si>
  <si>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</si>
  <si>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</si>
  <si>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</si>
  <si>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</si>
  <si>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</si>
  <si>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</si>
  <si>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</si>
  <si>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</si>
  <si>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</si>
  <si>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</si>
  <si>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</si>
  <si>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</si>
  <si>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</si>
  <si>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</si>
  <si>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</si>
  <si>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</si>
  <si>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</si>
  <si>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</si>
  <si>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</si>
  <si>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</si>
  <si>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</si>
  <si>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</si>
  <si>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</si>
  <si>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</si>
  <si>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</si>
  <si>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</si>
  <si>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</si>
  <si>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</si>
  <si>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</si>
  <si>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</si>
  <si>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</si>
  <si>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</si>
  <si>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</si>
  <si>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</si>
  <si>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</si>
  <si>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</si>
  <si>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</si>
  <si>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</si>
  <si>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</si>
  <si>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</si>
  <si>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</si>
  <si>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</si>
  <si>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</si>
  <si>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</si>
  <si>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</si>
  <si>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</si>
  <si>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</si>
  <si>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</si>
  <si>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</si>
  <si>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</si>
  <si>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</si>
  <si>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</si>
  <si>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</si>
  <si>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</si>
  <si>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</si>
  <si>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</si>
  <si>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</si>
  <si>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</si>
  <si>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</si>
  <si>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</si>
  <si>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</si>
  <si>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</si>
  <si>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</si>
  <si>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</si>
  <si>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</si>
  <si>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</si>
  <si>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</si>
  <si>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</si>
  <si>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</si>
  <si>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</si>
  <si>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</si>
  <si>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</si>
  <si>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</si>
  <si>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</si>
  <si>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</si>
  <si>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</si>
  <si>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</si>
  <si>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</si>
  <si>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</si>
  <si>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</si>
  <si>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</si>
  <si>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</si>
  <si>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</si>
  <si>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</si>
  <si>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</si>
  <si>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</si>
  <si>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</si>
  <si>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</si>
  <si>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</si>
  <si>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</si>
  <si>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</si>
  <si>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</si>
  <si>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</si>
  <si>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</si>
  <si>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</si>
  <si>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</si>
  <si>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</si>
  <si>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</si>
  <si>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</si>
  <si>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</si>
  <si>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</si>
  <si>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</si>
  <si>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</si>
  <si>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</si>
  <si>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</si>
  <si>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</si>
  <si>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</si>
  <si>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</si>
  <si>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</si>
  <si>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</si>
  <si>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</si>
  <si>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</si>
  <si>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</si>
  <si>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</si>
  <si>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</si>
  <si>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</si>
  <si>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</si>
  <si>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</si>
  <si>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</si>
  <si>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</si>
  <si>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</si>
  <si>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</si>
  <si>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</si>
  <si>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</si>
  <si>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</si>
  <si>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</si>
  <si>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</si>
  <si>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</si>
  <si>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</si>
  <si>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</si>
  <si>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</si>
  <si>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</si>
  <si>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</si>
  <si>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</si>
  <si>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</si>
  <si>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</si>
  <si>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</si>
  <si>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</si>
  <si>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</si>
  <si>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</si>
  <si>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</si>
  <si>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</si>
  <si>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</si>
  <si>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</si>
  <si>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</si>
  <si>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</si>
  <si>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</si>
  <si>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</si>
  <si>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</si>
  <si>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</si>
  <si>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</si>
  <si>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</si>
  <si>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</si>
  <si>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</si>
  <si>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</si>
  <si>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</si>
  <si>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</si>
  <si>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</si>
  <si>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</si>
  <si>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</si>
  <si>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</si>
  <si>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</si>
  <si>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</si>
  <si>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</si>
  <si>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</si>
  <si>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</si>
  <si>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</si>
  <si>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</si>
  <si>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</si>
  <si>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</si>
  <si>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</si>
  <si>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</si>
  <si>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</si>
  <si>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</si>
  <si>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</si>
  <si>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</si>
  <si>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</si>
  <si>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</si>
  <si>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</si>
  <si>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</si>
  <si>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</si>
  <si>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</si>
  <si>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</si>
  <si>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</si>
  <si>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</si>
  <si>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</si>
  <si>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</si>
  <si>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</si>
  <si>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</si>
  <si>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</si>
  <si>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</si>
  <si>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</si>
  <si>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</si>
  <si>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</si>
  <si>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</si>
  <si>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</si>
  <si>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</si>
  <si>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</si>
  <si>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</si>
  <si>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</si>
  <si>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</si>
  <si>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</si>
  <si>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</si>
  <si>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</si>
  <si>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</si>
  <si>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</si>
  <si>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</si>
  <si>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</si>
  <si>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</si>
  <si>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</si>
  <si>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</si>
  <si>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</si>
  <si>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</si>
  <si>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</si>
  <si>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</si>
  <si>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</si>
  <si>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</si>
  <si>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</si>
  <si>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</si>
  <si>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</si>
  <si>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</si>
  <si>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</si>
  <si>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</si>
  <si>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</si>
  <si>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</si>
  <si>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</si>
  <si>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</si>
  <si>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</si>
  <si>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</si>
  <si>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</si>
  <si>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</si>
  <si>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</si>
  <si>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</si>
  <si>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</si>
  <si>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</si>
  <si>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</si>
  <si>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</si>
  <si>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</si>
  <si>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</si>
  <si>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</si>
  <si>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</si>
  <si>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</si>
  <si>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</si>
  <si>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</si>
  <si>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</si>
  <si>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</si>
  <si>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</si>
  <si>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</si>
  <si>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</si>
  <si>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</si>
  <si>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</si>
  <si>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</si>
  <si>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</si>
  <si>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</si>
  <si>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</si>
  <si>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</si>
  <si>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</si>
  <si>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</si>
  <si>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</si>
  <si>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</si>
  <si>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</si>
  <si>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</si>
  <si>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</si>
  <si>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</si>
  <si>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</si>
  <si>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</si>
  <si>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</si>
  <si>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</si>
  <si>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</si>
  <si>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</si>
  <si>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</si>
  <si>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</si>
  <si>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</si>
  <si>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</si>
  <si>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</si>
  <si>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</si>
  <si>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</si>
  <si>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</si>
  <si>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</si>
  <si>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</si>
  <si>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</si>
  <si>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</si>
  <si>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</si>
  <si>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</si>
  <si>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</si>
  <si>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</si>
  <si>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</si>
  <si>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</si>
  <si>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</si>
  <si>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</si>
  <si>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</si>
  <si>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</si>
  <si>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</si>
  <si>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</si>
  <si>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</si>
  <si>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</si>
  <si>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</si>
  <si>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</si>
  <si>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</si>
  <si>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</si>
  <si>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</si>
  <si>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</si>
  <si>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</si>
  <si>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</si>
  <si>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</si>
  <si>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</si>
  <si>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</si>
  <si>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</si>
  <si>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</si>
  <si>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</si>
  <si>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</si>
  <si>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</si>
  <si>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</si>
  <si>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</si>
  <si>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</si>
  <si>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</si>
  <si>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</si>
  <si>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</si>
  <si>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</si>
  <si>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</si>
  <si>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</si>
  <si>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</si>
  <si>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</si>
  <si>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</si>
  <si>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</si>
  <si>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</si>
  <si>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</si>
  <si>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</si>
  <si>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</si>
  <si>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</si>
  <si>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</si>
  <si>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</si>
  <si>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</si>
  <si>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</si>
  <si>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</si>
  <si>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</si>
  <si>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</si>
  <si>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</si>
  <si>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</si>
  <si>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</si>
  <si>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</si>
  <si>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</si>
  <si>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</si>
  <si>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</si>
  <si>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</si>
  <si>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</si>
  <si>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</si>
  <si>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</si>
  <si>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</si>
  <si>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</si>
  <si>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</si>
  <si>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</si>
  <si>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</si>
  <si>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</si>
  <si>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</si>
  <si>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</si>
  <si>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</si>
  <si>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</si>
  <si>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</si>
  <si>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</si>
  <si>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</si>
  <si>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</si>
  <si>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</si>
  <si>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</si>
  <si>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</si>
  <si>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</si>
  <si>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</si>
  <si>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</si>
  <si>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</si>
  <si>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</si>
  <si>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</si>
  <si>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</si>
  <si>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</si>
  <si>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</si>
  <si>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</si>
  <si>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</si>
  <si>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</si>
  <si>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</si>
  <si>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</si>
  <si>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</si>
  <si>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</si>
  <si>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</si>
  <si>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</si>
  <si>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</si>
  <si>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</si>
  <si>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</si>
  <si>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</si>
  <si>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</si>
  <si>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</si>
  <si>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</si>
  <si>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</si>
  <si>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</si>
  <si>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</si>
  <si>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</si>
  <si>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</si>
  <si>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</si>
  <si>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</si>
  <si>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</si>
  <si>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</si>
  <si>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</si>
  <si>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</si>
  <si>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</si>
  <si>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</si>
  <si>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</si>
  <si>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</si>
  <si>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</si>
  <si>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</si>
  <si>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</si>
  <si>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</si>
  <si>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</si>
  <si>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</si>
  <si>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</si>
  <si>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</si>
  <si>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</si>
  <si>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</si>
  <si>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</si>
  <si>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</si>
  <si>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</si>
  <si>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</si>
  <si>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</si>
  <si>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</si>
  <si>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</si>
  <si>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</si>
  <si>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</si>
  <si>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</si>
  <si>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</si>
  <si>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</si>
  <si>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</si>
  <si>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</si>
  <si>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</si>
  <si>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</si>
  <si>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</si>
  <si>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</si>
  <si>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</si>
  <si>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</si>
  <si>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</si>
  <si>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</si>
  <si>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</si>
  <si>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</si>
  <si>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</si>
  <si>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</si>
  <si>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</si>
  <si>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</si>
  <si>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</si>
  <si>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</si>
  <si>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</si>
  <si>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</si>
  <si>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</si>
  <si>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</si>
  <si>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</si>
  <si>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</si>
  <si>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</si>
  <si>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</si>
  <si>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</si>
  <si>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</si>
  <si>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</si>
  <si>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</si>
  <si>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</si>
  <si>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</si>
  <si>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</si>
  <si>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</si>
  <si>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</si>
  <si>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</si>
  <si>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</si>
  <si>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</si>
  <si>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</si>
  <si>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</si>
  <si>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</si>
  <si>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</si>
  <si>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</si>
  <si>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</si>
  <si>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</si>
  <si>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</si>
  <si>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</si>
  <si>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</si>
  <si>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</si>
  <si>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</si>
  <si>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</si>
  <si>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</si>
  <si>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</si>
  <si>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</si>
  <si>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</si>
  <si>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</si>
  <si>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</si>
  <si>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</si>
  <si>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</si>
  <si>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</si>
  <si>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</si>
  <si>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</si>
  <si>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</si>
  <si>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</si>
  <si>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</si>
  <si>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</si>
  <si>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</si>
  <si>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</si>
  <si>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</si>
  <si>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</si>
  <si>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</si>
  <si>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</si>
  <si>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</si>
  <si>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</si>
  <si>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</si>
  <si>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</si>
  <si>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</si>
  <si>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</si>
  <si>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</si>
  <si>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</si>
  <si>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</si>
  <si>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</si>
  <si>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</si>
  <si>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</si>
  <si>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</si>
  <si>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</si>
  <si>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</si>
  <si>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</si>
  <si>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</si>
  <si>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</si>
  <si>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</si>
  <si>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</si>
  <si>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</si>
  <si>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</si>
  <si>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</si>
  <si>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</si>
  <si>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</si>
  <si>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</si>
  <si>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</si>
  <si>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</si>
  <si>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</si>
  <si>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</si>
  <si>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</si>
  <si>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</si>
  <si>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</si>
  <si>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</si>
  <si>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</si>
  <si>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</si>
  <si>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</si>
  <si>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</si>
  <si>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</si>
  <si>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</si>
  <si>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</si>
  <si>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</si>
  <si>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</si>
  <si>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</si>
  <si>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</si>
  <si>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</si>
  <si>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</si>
  <si>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</si>
  <si>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</si>
  <si>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</si>
  <si>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</si>
  <si>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</si>
  <si>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</si>
  <si>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</si>
  <si>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</si>
  <si>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</si>
  <si>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</si>
  <si>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</si>
  <si>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</si>
  <si>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</si>
  <si>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</si>
  <si>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</si>
  <si>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</si>
  <si>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</si>
  <si>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</si>
  <si>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</si>
  <si>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</si>
  <si>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</si>
  <si>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</si>
  <si>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</si>
  <si>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</si>
  <si>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</si>
  <si>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</si>
  <si>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</si>
  <si>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</si>
  <si>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</si>
  <si>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</si>
  <si>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</si>
  <si>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</si>
  <si>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</si>
  <si>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</si>
  <si>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</si>
  <si>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</si>
  <si>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</si>
  <si>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</si>
  <si>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</si>
  <si>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</si>
  <si>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</si>
  <si>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</si>
  <si>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</si>
  <si>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</si>
  <si>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</si>
  <si>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</si>
  <si>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</si>
  <si>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</si>
  <si>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</si>
  <si>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</si>
  <si>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</si>
  <si>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</si>
  <si>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</si>
  <si>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</si>
  <si>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</si>
  <si>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</si>
  <si>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</si>
  <si>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</si>
  <si>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</si>
  <si>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</si>
  <si>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</si>
  <si>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</si>
  <si>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</si>
  <si>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</si>
  <si>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</si>
  <si>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</si>
  <si>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</si>
  <si>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</si>
  <si>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</si>
  <si>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</si>
  <si>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</si>
  <si>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</si>
  <si>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</si>
  <si>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</si>
  <si>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</si>
  <si>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</si>
  <si>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</si>
  <si>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</si>
  <si>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</si>
  <si>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</si>
  <si>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</si>
  <si>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</si>
  <si>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</si>
  <si>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</si>
  <si>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</si>
  <si>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</si>
  <si>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</si>
  <si>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</si>
  <si>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</si>
  <si>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</si>
  <si>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</si>
  <si>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</si>
  <si>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</si>
  <si>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</si>
  <si>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</si>
  <si>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</si>
  <si>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</si>
  <si>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</si>
  <si>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</si>
  <si>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</si>
  <si>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</si>
  <si>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</si>
  <si>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</si>
  <si>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</si>
  <si>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</si>
  <si>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</si>
  <si>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</si>
  <si>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</si>
  <si>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</si>
  <si>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</si>
  <si>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</si>
  <si>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</si>
  <si>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</si>
  <si>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</si>
  <si>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</si>
  <si>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</si>
  <si>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</si>
  <si>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</si>
  <si>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</si>
  <si>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</si>
  <si>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</si>
  <si>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</si>
  <si>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</si>
  <si>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</si>
  <si>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</si>
  <si>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</si>
  <si>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</si>
  <si>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</si>
  <si>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</si>
  <si>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</si>
  <si>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</si>
  <si>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</si>
  <si>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</si>
  <si>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</si>
  <si>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</si>
  <si>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</si>
  <si>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</si>
  <si>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</si>
  <si>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</si>
  <si>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</si>
  <si>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</si>
  <si>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</si>
  <si>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</si>
  <si>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</si>
  <si>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</si>
  <si>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</si>
  <si>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</si>
  <si>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</si>
  <si>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</si>
  <si>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</si>
  <si>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</si>
  <si>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</si>
  <si>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</si>
  <si>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</si>
  <si>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</si>
  <si>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</si>
  <si>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</si>
  <si>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</si>
  <si>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</si>
  <si>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</si>
  <si>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</si>
  <si>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</si>
  <si>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</si>
  <si>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</si>
  <si>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</si>
  <si>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</si>
  <si>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</si>
  <si>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</si>
  <si>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</si>
  <si>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</si>
  <si>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</si>
  <si>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</si>
  <si>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</si>
  <si>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</si>
  <si>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</si>
  <si>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</si>
  <si>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</si>
  <si>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</si>
  <si>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</si>
  <si>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</si>
  <si>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</si>
  <si>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</si>
  <si>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</si>
  <si>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</si>
  <si>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</si>
  <si>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</si>
  <si>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</si>
  <si>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</si>
  <si>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</si>
  <si>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</si>
  <si>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</si>
  <si>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</si>
  <si>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</si>
  <si>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</si>
  <si>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</si>
  <si>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</si>
  <si>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</si>
  <si>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</si>
  <si>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</si>
  <si>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</si>
  <si>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</si>
  <si>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</si>
  <si>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</si>
  <si>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</si>
  <si>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</si>
  <si>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</si>
  <si>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</si>
  <si>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</si>
  <si>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</si>
  <si>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</si>
  <si>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</si>
  <si>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</si>
  <si>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</si>
  <si>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</si>
  <si>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</si>
  <si>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</si>
  <si>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</si>
  <si>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</si>
  <si>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</si>
  <si>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</si>
  <si>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</si>
  <si>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</si>
  <si>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</si>
  <si>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</si>
  <si>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</si>
  <si>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</si>
  <si>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</si>
  <si>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</si>
  <si>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</si>
  <si>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</si>
  <si>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</si>
  <si>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</si>
  <si>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</si>
  <si>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</si>
  <si>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</si>
  <si>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</si>
  <si>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</si>
  <si>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</si>
  <si>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</si>
  <si>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</si>
  <si>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</si>
  <si>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</si>
  <si>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</si>
  <si>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</si>
  <si>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</si>
  <si>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</si>
  <si>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</si>
  <si>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</si>
  <si>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</si>
  <si>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</si>
  <si>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</si>
  <si>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</si>
  <si>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</si>
  <si>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</si>
  <si>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</si>
  <si>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</si>
  <si>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</si>
  <si>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</si>
  <si>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</si>
  <si>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</si>
  <si>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</si>
  <si>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</si>
  <si>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</si>
  <si>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</si>
  <si>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</si>
  <si>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</si>
  <si>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</si>
  <si>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</si>
  <si>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</si>
  <si>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</si>
  <si>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</si>
  <si>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</si>
  <si>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</si>
  <si>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</si>
  <si>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</si>
  <si>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</si>
  <si>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</si>
  <si>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</si>
  <si>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</si>
  <si>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</si>
  <si>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</si>
  <si>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</si>
  <si>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</si>
  <si>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</si>
  <si>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</si>
  <si>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</si>
  <si>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</si>
  <si>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</si>
  <si>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</si>
  <si>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</si>
  <si>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</si>
  <si>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</si>
  <si>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</si>
  <si>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</si>
  <si>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</si>
  <si>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</si>
  <si>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</si>
  <si>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</si>
  <si>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</si>
  <si>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</si>
  <si>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</si>
  <si>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</si>
  <si>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</si>
  <si>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</si>
  <si>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</si>
  <si>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</si>
  <si>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</si>
  <si>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</si>
  <si>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</si>
  <si>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</si>
  <si>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</si>
  <si>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</si>
  <si>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</si>
  <si>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</si>
  <si>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</si>
  <si>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</si>
  <si>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</si>
  <si>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</si>
  <si>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</si>
  <si>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</si>
  <si>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</si>
  <si>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</si>
  <si>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</si>
  <si>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</si>
  <si>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</si>
  <si>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</si>
  <si>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</si>
  <si>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</si>
  <si>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</si>
  <si>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</si>
  <si>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</si>
  <si>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</si>
  <si>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</si>
  <si>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</si>
  <si>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</si>
  <si>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</si>
  <si>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</si>
  <si>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</si>
  <si>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</si>
  <si>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</si>
  <si>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</si>
  <si>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</si>
  <si>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</si>
  <si>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</si>
  <si>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</si>
  <si>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</si>
  <si>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</si>
  <si>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</si>
  <si>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</si>
  <si>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</si>
  <si>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</si>
  <si>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</si>
  <si>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</si>
  <si>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</si>
  <si>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</si>
  <si>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</si>
  <si>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</si>
  <si>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</si>
  <si>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</si>
  <si>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</si>
  <si>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</si>
  <si>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</si>
  <si>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</si>
  <si>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</si>
  <si>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</si>
  <si>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</si>
  <si>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</si>
  <si>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</si>
  <si>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</si>
  <si>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</si>
  <si>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</si>
  <si>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</si>
  <si>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</si>
  <si>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</si>
  <si>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</si>
  <si>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</si>
  <si>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</si>
  <si>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</si>
  <si>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</si>
  <si>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</si>
  <si>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</si>
  <si>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</si>
  <si>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</si>
  <si>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</si>
  <si>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</si>
  <si>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</si>
  <si>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</si>
  <si>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</si>
  <si>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</si>
  <si>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</si>
  <si>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</si>
  <si>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</si>
  <si>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</si>
  <si>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</si>
  <si>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</si>
  <si>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</si>
  <si>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</si>
  <si>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</si>
  <si>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</si>
  <si>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</si>
  <si>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</si>
  <si>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</si>
  <si>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</si>
  <si>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</si>
  <si>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</si>
  <si>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</si>
  <si>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</si>
  <si>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</si>
  <si>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</si>
  <si>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</si>
  <si>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</si>
  <si>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</si>
  <si>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</si>
  <si>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</si>
  <si>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</si>
  <si>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</si>
  <si>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</si>
  <si>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</si>
  <si>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</si>
  <si>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</si>
  <si>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</si>
  <si>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</si>
  <si>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</si>
  <si>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</si>
  <si>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</si>
  <si>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</si>
  <si>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</si>
  <si>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</si>
  <si>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</si>
  <si>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</si>
  <si>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</si>
  <si>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</si>
  <si>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</si>
  <si>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</si>
  <si>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</si>
  <si>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</si>
  <si>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</si>
  <si>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</si>
  <si>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</si>
  <si>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</si>
  <si>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</si>
  <si>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</si>
  <si>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</si>
  <si>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</si>
  <si>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</si>
  <si>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</si>
  <si>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</si>
  <si>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</si>
  <si>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</si>
  <si>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</si>
  <si>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</si>
  <si>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</si>
  <si>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</si>
  <si>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</si>
  <si>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</si>
  <si>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</si>
  <si>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</si>
  <si>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</si>
  <si>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</si>
  <si>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</si>
  <si>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</si>
  <si>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</si>
  <si>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</si>
  <si>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</si>
  <si>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</si>
  <si>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</si>
  <si>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</si>
  <si>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</si>
  <si>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</si>
  <si>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</si>
  <si>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</si>
  <si>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</si>
  <si>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</si>
  <si>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</si>
  <si>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</si>
  <si>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</si>
  <si>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</si>
  <si>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</si>
  <si>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</si>
  <si>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</si>
  <si>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</si>
  <si>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</si>
  <si>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</si>
  <si>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</si>
  <si>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</si>
  <si>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</si>
  <si>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</si>
  <si>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</si>
  <si>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</si>
  <si>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</si>
  <si>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</si>
  <si>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</si>
  <si>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</si>
  <si>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</si>
  <si>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</si>
  <si>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</si>
  <si>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</si>
  <si>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</si>
  <si>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</si>
  <si>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</si>
  <si>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</si>
  <si>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</si>
  <si>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</si>
  <si>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</si>
  <si>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</si>
  <si>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</si>
  <si>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</si>
  <si>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</si>
  <si>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</si>
  <si>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</si>
  <si>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</si>
  <si>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</si>
  <si>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</si>
  <si>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</si>
  <si>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</si>
  <si>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</si>
  <si>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</si>
  <si>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</si>
  <si>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</si>
  <si>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</si>
  <si>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</si>
  <si>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</si>
  <si>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</si>
  <si>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</si>
  <si>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</si>
  <si>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</si>
  <si>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</si>
  <si>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</si>
  <si>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</si>
  <si>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</si>
  <si>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</si>
  <si>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</si>
  <si>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</si>
  <si>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</si>
  <si>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</si>
  <si>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</si>
  <si>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</si>
  <si>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</si>
  <si>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</si>
  <si>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</si>
  <si>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</si>
  <si>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</si>
  <si>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</si>
  <si>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</si>
  <si>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</si>
  <si>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</si>
  <si>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</si>
  <si>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</si>
  <si>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</si>
  <si>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</si>
  <si>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</si>
  <si>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</si>
  <si>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</si>
  <si>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</si>
  <si>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</si>
  <si>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</si>
  <si>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</si>
  <si>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</si>
  <si>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</si>
  <si>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</si>
  <si>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</si>
  <si>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</si>
  <si>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</si>
  <si>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</si>
  <si>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</si>
  <si>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</si>
  <si>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</si>
  <si>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</si>
  <si>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</si>
  <si>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</si>
  <si>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</si>
  <si>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</si>
  <si>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</si>
  <si>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</si>
  <si>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</si>
  <si>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</si>
  <si>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</si>
  <si>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</si>
  <si>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</si>
  <si>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</si>
  <si>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</si>
  <si>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</si>
  <si>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</si>
  <si>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</si>
  <si>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</si>
  <si>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</si>
  <si>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</si>
  <si>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</si>
  <si>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</si>
  <si>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</si>
  <si>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</si>
  <si>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</si>
  <si>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</si>
  <si>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</si>
  <si>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</si>
  <si>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</si>
  <si>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</si>
  <si>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</si>
  <si>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</si>
  <si>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</si>
  <si>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</si>
  <si>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</si>
  <si>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</si>
  <si>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</si>
  <si>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</si>
  <si>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</si>
  <si>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</si>
  <si>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</si>
  <si>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</si>
  <si>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</si>
  <si>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</si>
  <si>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</si>
  <si>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</si>
  <si>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</si>
  <si>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</si>
  <si>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</si>
  <si>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</si>
  <si>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</si>
  <si>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</si>
  <si>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</si>
  <si>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</si>
  <si>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</si>
  <si>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</si>
  <si>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</si>
  <si>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</si>
  <si>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</si>
  <si>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</si>
  <si>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</si>
  <si>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</si>
  <si>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</si>
  <si>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</si>
  <si>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</si>
  <si>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</si>
  <si>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</si>
  <si>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</si>
  <si>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</si>
  <si>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</si>
  <si>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</si>
  <si>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</si>
  <si>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</si>
  <si>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</si>
  <si>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</si>
  <si>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</si>
  <si>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</si>
  <si>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</si>
  <si>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</si>
  <si>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</si>
  <si>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</si>
  <si>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</si>
  <si>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</si>
  <si>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</si>
  <si>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</si>
  <si>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</si>
  <si>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</si>
  <si>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</si>
  <si>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</si>
  <si>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</si>
  <si>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</si>
  <si>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</si>
  <si>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</si>
  <si>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</si>
  <si>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</si>
  <si>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</si>
  <si>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</si>
  <si>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</si>
  <si>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</si>
  <si>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</si>
  <si>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</si>
  <si>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</si>
  <si>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</si>
  <si>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</si>
  <si>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</si>
  <si>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</si>
  <si>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</si>
  <si>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</si>
  <si>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</si>
  <si>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</si>
  <si>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</si>
  <si>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</si>
  <si>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</si>
  <si>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</si>
  <si>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</si>
  <si>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</si>
  <si>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</si>
  <si>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</si>
  <si>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</si>
  <si>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</si>
  <si>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</si>
  <si>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</si>
  <si>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</si>
  <si>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</si>
  <si>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</si>
  <si>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</si>
  <si>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</si>
  <si>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</si>
  <si>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</si>
  <si>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</si>
  <si>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</si>
  <si>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</si>
  <si>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</si>
  <si>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</si>
  <si>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</si>
  <si>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</si>
  <si>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</si>
  <si>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</si>
  <si>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</si>
  <si>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</si>
  <si>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</si>
  <si>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</si>
  <si>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</si>
  <si>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</si>
  <si>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</si>
  <si>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</si>
  <si>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</si>
  <si>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</si>
  <si>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</si>
  <si>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</si>
  <si>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</si>
  <si>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</si>
  <si>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</si>
  <si>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</si>
  <si>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</si>
  <si>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</si>
  <si>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</si>
  <si>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</si>
  <si>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</si>
  <si>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</si>
  <si>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</si>
  <si>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</si>
  <si>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</si>
  <si>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</si>
  <si>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</si>
  <si>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</si>
  <si>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</si>
  <si>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</si>
  <si>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</si>
  <si>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</si>
  <si>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</si>
  <si>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</si>
  <si>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</si>
  <si>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</si>
  <si>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</si>
  <si>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</si>
  <si>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</si>
  <si>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</si>
  <si>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</si>
  <si>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</si>
  <si>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</si>
  <si>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</si>
  <si>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</si>
  <si>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</si>
  <si>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</si>
  <si>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</si>
  <si>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</si>
  <si>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</si>
  <si>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</si>
  <si>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</si>
  <si>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</si>
  <si>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</si>
  <si>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</si>
  <si>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</si>
  <si>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</si>
  <si>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</si>
  <si>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</si>
  <si>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</si>
  <si>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</si>
  <si>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</si>
  <si>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</si>
  <si>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</si>
  <si>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</si>
  <si>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</si>
  <si>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</si>
  <si>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</si>
  <si>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</si>
  <si>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</si>
  <si>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</si>
  <si>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</si>
  <si>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</si>
  <si>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</si>
  <si>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</si>
  <si>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</si>
  <si>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</si>
  <si>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</si>
  <si>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</si>
  <si>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</si>
  <si>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</si>
  <si>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</si>
  <si>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</si>
  <si>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</si>
  <si>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</si>
  <si>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</si>
  <si>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</si>
  <si>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</si>
  <si>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</si>
  <si>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</si>
  <si>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</si>
  <si>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</si>
  <si>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</si>
  <si>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</si>
  <si>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</si>
  <si>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</si>
  <si>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</si>
  <si>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</si>
  <si>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</si>
  <si>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</si>
  <si>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</si>
  <si>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</si>
  <si>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</si>
  <si>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</si>
  <si>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</si>
  <si>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</si>
  <si>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</si>
  <si>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</si>
  <si>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</si>
  <si>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</si>
  <si>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</si>
  <si>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</si>
  <si>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</si>
  <si>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</si>
  <si>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</si>
  <si>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</si>
  <si>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</si>
  <si>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</si>
  <si>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</si>
  <si>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</si>
  <si>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</si>
  <si>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</si>
  <si>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</si>
  <si>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</si>
  <si>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</si>
  <si>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</si>
  <si>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</si>
  <si>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</si>
  <si>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</si>
  <si>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</si>
  <si>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</si>
  <si>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</si>
  <si>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</si>
  <si>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</si>
  <si>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</si>
  <si>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</si>
  <si>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</si>
  <si>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</si>
  <si>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</si>
  <si>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</si>
  <si>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</si>
  <si>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</si>
  <si>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</si>
  <si>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</si>
  <si>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</si>
  <si>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</si>
  <si>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</si>
  <si>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</si>
  <si>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</si>
  <si>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</si>
  <si>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</si>
  <si>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</si>
  <si>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</si>
  <si>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</si>
  <si>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</si>
  <si>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</si>
  <si>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</si>
  <si>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</si>
  <si>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</si>
  <si>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</si>
  <si>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</si>
  <si>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</si>
  <si>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</si>
  <si>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</si>
  <si>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</si>
  <si>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</si>
  <si>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</si>
  <si>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</si>
  <si>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</si>
  <si>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</si>
  <si>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</si>
  <si>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</si>
  <si>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</si>
  <si>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</si>
  <si>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</si>
  <si>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</si>
  <si>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</si>
  <si>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</si>
  <si>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</si>
  <si>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</si>
  <si>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</si>
  <si>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</si>
  <si>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</si>
  <si>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</si>
  <si>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</si>
  <si>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</si>
  <si>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</si>
  <si>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</si>
  <si>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</si>
  <si>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</si>
  <si>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</si>
  <si>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</si>
  <si>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</si>
  <si>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</si>
  <si>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</si>
  <si>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</si>
  <si>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</si>
  <si>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</si>
  <si>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</si>
  <si>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</si>
  <si>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</si>
  <si>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</si>
  <si>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</si>
  <si>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</si>
  <si>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</si>
  <si>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</si>
  <si>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</si>
  <si>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</si>
  <si>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</si>
  <si>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</si>
  <si>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</si>
  <si>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</si>
  <si>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</si>
  <si>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</si>
  <si>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</si>
  <si>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</si>
  <si>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</si>
  <si>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</si>
  <si>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</si>
  <si>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</si>
  <si>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</si>
  <si>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</si>
  <si>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</si>
  <si>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</si>
  <si>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</si>
  <si>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</si>
  <si>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</si>
  <si>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</si>
  <si>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</si>
  <si>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</si>
  <si>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</si>
  <si>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</si>
  <si>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</si>
  <si>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</si>
  <si>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</si>
  <si>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</si>
  <si>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</si>
  <si>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</si>
  <si>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</si>
  <si>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</si>
  <si>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</si>
  <si>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</si>
  <si>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</si>
  <si>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</si>
  <si>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</si>
  <si>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</si>
  <si>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</si>
  <si>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</si>
  <si>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</si>
  <si>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</si>
  <si>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</si>
  <si>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</si>
  <si>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</si>
  <si>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</si>
  <si>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</si>
  <si>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</si>
  <si>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</si>
  <si>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</si>
  <si>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</si>
  <si>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</si>
  <si>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</si>
  <si>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</si>
  <si>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</si>
  <si>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</si>
  <si>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</si>
  <si>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</si>
  <si>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</si>
  <si>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</si>
  <si>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</si>
  <si>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</si>
  <si>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</si>
  <si>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</si>
  <si>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</si>
  <si>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</si>
  <si>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</si>
  <si>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</si>
  <si>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</si>
  <si>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</si>
  <si>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</si>
  <si>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</si>
  <si>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</si>
  <si>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</si>
  <si>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</si>
  <si>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</si>
  <si>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</si>
  <si>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</si>
  <si>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</si>
  <si>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</si>
  <si>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</si>
  <si>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</si>
  <si>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</si>
  <si>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</si>
  <si>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</si>
  <si>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</si>
  <si>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</si>
  <si>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</si>
  <si>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</si>
  <si>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</si>
  <si>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</si>
  <si>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</si>
  <si>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</si>
  <si>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</si>
  <si>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</si>
  <si>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</si>
  <si>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</si>
  <si>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</si>
  <si>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</si>
  <si>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</si>
  <si>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</si>
  <si>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</si>
  <si>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</si>
  <si>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</si>
  <si>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</si>
  <si>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</si>
  <si>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</si>
  <si>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</si>
  <si>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</si>
  <si>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</si>
  <si>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</si>
  <si>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</si>
  <si>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</si>
  <si>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</si>
  <si>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</si>
  <si>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</si>
  <si>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</si>
  <si>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</si>
  <si>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</si>
  <si>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</si>
  <si>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</si>
  <si>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</si>
  <si>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</si>
  <si>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</si>
  <si>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</si>
  <si>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</si>
  <si>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</si>
  <si>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</si>
  <si>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</si>
  <si>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</si>
  <si>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</si>
  <si>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</si>
  <si>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</si>
  <si>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</si>
  <si>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</si>
  <si>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</si>
  <si>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</si>
  <si>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</si>
  <si>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</si>
  <si>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</si>
  <si>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</si>
  <si>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</si>
  <si>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</si>
  <si>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</si>
  <si>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</si>
  <si>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</si>
  <si>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</si>
  <si>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</si>
  <si>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</si>
  <si>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</si>
  <si>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</si>
  <si>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</si>
  <si>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</si>
  <si>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</si>
  <si>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</si>
  <si>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</si>
  <si>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</si>
  <si>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</si>
  <si>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</si>
  <si>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</si>
  <si>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</si>
  <si>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</si>
  <si>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</si>
  <si>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</si>
  <si>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</si>
  <si>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</si>
  <si>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</si>
  <si>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</si>
  <si>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</si>
  <si>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</si>
  <si>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</si>
  <si>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</si>
  <si>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</si>
  <si>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</si>
  <si>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</si>
  <si>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</si>
  <si>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</si>
  <si>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</si>
  <si>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</si>
  <si>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</si>
  <si>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</si>
  <si>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</si>
  <si>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</si>
  <si>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</si>
  <si>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</si>
  <si>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</si>
  <si>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</si>
  <si>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</si>
  <si>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</si>
  <si>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</si>
  <si>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</si>
  <si>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</si>
  <si>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</si>
  <si>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</si>
  <si>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</si>
  <si>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</si>
  <si>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</si>
  <si>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</si>
  <si>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</si>
  <si>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</si>
  <si>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</si>
  <si>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</si>
  <si>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</si>
  <si>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</si>
  <si>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</si>
  <si>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</si>
  <si>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</si>
  <si>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</si>
  <si>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</si>
  <si>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</si>
  <si>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</si>
  <si>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</si>
  <si>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</si>
  <si>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</si>
  <si>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</si>
  <si>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</si>
  <si>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</si>
  <si>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</si>
  <si>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</si>
  <si>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</si>
  <si>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</si>
  <si>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</si>
  <si>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</si>
  <si>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</si>
  <si>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</si>
  <si>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</si>
  <si>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</si>
  <si>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</si>
  <si>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</si>
  <si>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</si>
  <si>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</si>
  <si>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</si>
  <si>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</si>
  <si>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</si>
  <si>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</si>
  <si>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</si>
  <si>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</si>
  <si>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</si>
  <si>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</si>
  <si>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</si>
  <si>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</si>
  <si>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</si>
  <si>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</si>
  <si>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</si>
  <si>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</si>
  <si>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</si>
  <si>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</si>
  <si>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</si>
  <si>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</si>
  <si>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</si>
  <si>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</si>
  <si>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</si>
  <si>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</si>
  <si>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</si>
  <si>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</si>
  <si>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</si>
  <si>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</si>
  <si>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</si>
  <si>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</si>
  <si>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</si>
  <si>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</si>
  <si>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</si>
  <si>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</si>
  <si>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</si>
  <si>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</si>
  <si>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</si>
  <si>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</si>
  <si>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</si>
  <si>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</si>
  <si>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</si>
  <si>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</si>
  <si>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</si>
  <si>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</si>
  <si>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</si>
  <si>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</si>
  <si>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</si>
  <si>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</si>
  <si>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</si>
  <si>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</si>
  <si>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</si>
  <si>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</si>
  <si>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</si>
  <si>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</si>
  <si>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</si>
  <si>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</si>
  <si>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</si>
  <si>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</si>
  <si>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</si>
  <si>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</si>
  <si>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</si>
  <si>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</si>
  <si>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</si>
  <si>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</si>
  <si>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</si>
  <si>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</si>
  <si>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</si>
  <si>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</si>
  <si>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</si>
  <si>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</si>
  <si>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</si>
  <si>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</si>
  <si>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</si>
  <si>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</si>
  <si>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</si>
  <si>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</si>
  <si>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</si>
  <si>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</si>
  <si>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</si>
  <si>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</si>
  <si>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</si>
  <si>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</si>
  <si>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</si>
  <si>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</si>
  <si>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</si>
  <si>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</si>
  <si>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</si>
  <si>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</si>
  <si>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</si>
  <si>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</si>
  <si>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</si>
  <si>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</si>
  <si>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</si>
  <si>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</si>
  <si>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</si>
  <si>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</si>
  <si>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</si>
  <si>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</si>
  <si>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</si>
  <si>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</si>
  <si>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</si>
  <si>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</si>
  <si>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</si>
  <si>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</si>
  <si>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</si>
  <si>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</si>
  <si>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</si>
  <si>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</si>
  <si>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</si>
  <si>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</si>
  <si>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</si>
  <si>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</si>
  <si>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</si>
  <si>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</si>
  <si>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</si>
  <si>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</si>
  <si>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</si>
  <si>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</si>
  <si>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</si>
  <si>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</si>
  <si>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</si>
  <si>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</si>
  <si>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</si>
  <si>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</si>
  <si>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</si>
  <si>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</si>
  <si>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</si>
  <si>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</si>
  <si>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</si>
  <si>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</si>
  <si>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</si>
  <si>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</si>
  <si>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</si>
  <si>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</si>
  <si>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</si>
  <si>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</si>
  <si>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</si>
  <si>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</si>
  <si>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</si>
  <si>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</si>
  <si>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</si>
  <si>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</si>
  <si>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</si>
  <si>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</si>
  <si>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</si>
  <si>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</si>
  <si>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</si>
  <si>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</si>
  <si>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</si>
  <si>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</si>
  <si>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</si>
  <si>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</si>
  <si>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</si>
  <si>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</si>
  <si>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</si>
  <si>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</si>
  <si>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</si>
  <si>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</si>
  <si>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</si>
  <si>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</si>
  <si>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</si>
  <si>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</si>
  <si>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</si>
  <si>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</si>
  <si>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</si>
  <si>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</si>
  <si>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</si>
  <si>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</si>
  <si>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</si>
  <si>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</si>
  <si>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</si>
  <si>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</si>
  <si>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</si>
  <si>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</si>
  <si>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</si>
  <si>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</si>
  <si>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</si>
  <si>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</si>
  <si>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</si>
  <si>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</si>
  <si>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</si>
  <si>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</si>
  <si>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</si>
  <si>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</si>
  <si>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</si>
  <si>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</si>
  <si>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</si>
  <si>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</si>
  <si>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</si>
  <si>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</si>
  <si>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</si>
  <si>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</si>
  <si>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</si>
  <si>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</si>
  <si>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</si>
  <si>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</si>
  <si>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</si>
  <si>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</si>
  <si>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</si>
  <si>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</si>
  <si>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</si>
  <si>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</si>
  <si>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</si>
  <si>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</si>
  <si>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</si>
  <si>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</si>
  <si>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</si>
  <si>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</si>
  <si>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</si>
  <si>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</si>
  <si>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</si>
  <si>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</si>
  <si>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</si>
  <si>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</si>
  <si>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</si>
  <si>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</si>
  <si>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</si>
  <si>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</si>
  <si>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</si>
  <si>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</si>
  <si>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</si>
  <si>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</si>
  <si>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</si>
  <si>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</si>
  <si>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</si>
  <si>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</si>
  <si>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</si>
  <si>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</si>
  <si>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</si>
  <si>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</si>
  <si>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</si>
  <si>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</si>
  <si>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</si>
  <si>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</si>
  <si>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</si>
  <si>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</si>
  <si>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</si>
  <si>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</si>
  <si>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</si>
  <si>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</si>
  <si>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</si>
  <si>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</si>
  <si>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</si>
  <si>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</si>
  <si>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</si>
  <si>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</si>
  <si>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</si>
  <si>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</si>
  <si>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</si>
  <si>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</si>
  <si>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</si>
  <si>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</si>
  <si>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</si>
  <si>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</si>
  <si>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</si>
  <si>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</si>
  <si>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</si>
  <si>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</si>
  <si>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</si>
  <si>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</si>
  <si>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</si>
  <si>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</si>
  <si>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</si>
  <si>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</si>
  <si>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</si>
  <si>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</si>
  <si>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</si>
  <si>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</si>
  <si>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</si>
  <si>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</si>
  <si>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</si>
  <si>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</si>
  <si>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</si>
  <si>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</si>
  <si>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</si>
  <si>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</si>
  <si>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</si>
  <si>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</si>
  <si>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</si>
  <si>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</si>
  <si>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</si>
  <si>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</si>
  <si>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</si>
  <si>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</si>
  <si>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</si>
  <si>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</si>
  <si>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</si>
  <si>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</si>
  <si>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</si>
  <si>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</si>
  <si>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</si>
  <si>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</si>
  <si>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</si>
  <si>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</si>
  <si>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</si>
  <si>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</si>
  <si>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</si>
  <si>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</si>
  <si>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</si>
  <si>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</si>
  <si>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</si>
  <si>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</si>
  <si>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</si>
  <si>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</si>
  <si>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</si>
  <si>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</si>
  <si>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</si>
  <si>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</si>
  <si>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</si>
  <si>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</si>
  <si>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</si>
  <si>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</si>
  <si>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</si>
  <si>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</si>
  <si>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</si>
  <si>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</si>
  <si>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</si>
  <si>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</si>
  <si>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</si>
  <si>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</si>
  <si>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</si>
  <si>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</si>
  <si>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</si>
  <si>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</si>
  <si>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</si>
  <si>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</si>
  <si>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</si>
  <si>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</si>
  <si>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</si>
  <si>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</si>
  <si>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</si>
  <si>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</si>
  <si>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</si>
  <si>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</si>
  <si>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</si>
  <si>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</si>
  <si>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</si>
  <si>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</si>
  <si>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</si>
  <si>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</si>
  <si>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</si>
  <si>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</si>
  <si>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</si>
  <si>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</si>
  <si>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</si>
  <si>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</si>
  <si>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</si>
  <si>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</si>
  <si>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</si>
  <si>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</si>
  <si>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</si>
  <si>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</si>
  <si>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</si>
  <si>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</si>
  <si>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</si>
  <si>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</si>
  <si>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</si>
  <si>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</si>
  <si>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</si>
  <si>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</si>
  <si>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</si>
  <si>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</si>
  <si>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</si>
  <si>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</si>
  <si>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</si>
  <si>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</si>
  <si>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</si>
  <si>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</si>
  <si>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</si>
  <si>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</si>
  <si>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</si>
  <si>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</si>
  <si>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</si>
  <si>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</si>
  <si>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</si>
  <si>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</si>
  <si>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</si>
  <si>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</si>
  <si>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</si>
  <si>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</si>
  <si>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</si>
  <si>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</si>
  <si>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</si>
  <si>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</si>
  <si>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</si>
  <si>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</si>
  <si>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</si>
  <si>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</si>
  <si>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</si>
  <si>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</si>
  <si>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</si>
  <si>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</si>
  <si>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</si>
  <si>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</si>
  <si>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</si>
  <si>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</si>
  <si>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</si>
  <si>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</si>
  <si>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</si>
  <si>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</si>
  <si>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</si>
  <si>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</si>
  <si>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</si>
  <si>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</si>
  <si>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</si>
  <si>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</si>
  <si>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</si>
  <si>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</si>
  <si>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</si>
  <si>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</si>
  <si>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</si>
  <si>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</si>
  <si>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</si>
  <si>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</si>
  <si>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</si>
  <si>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</si>
  <si>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</si>
  <si>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</si>
  <si>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</si>
  <si>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</si>
  <si>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</si>
  <si>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</si>
  <si>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</si>
  <si>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</si>
  <si>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</si>
  <si>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</si>
  <si>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</si>
  <si>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</si>
  <si>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</si>
  <si>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</si>
  <si>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</si>
  <si>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</si>
  <si>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</si>
  <si>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</si>
  <si>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</si>
  <si>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</si>
  <si>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</si>
  <si>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</si>
  <si>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</si>
  <si>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</si>
  <si>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</si>
  <si>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</si>
  <si>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</si>
  <si>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</si>
  <si>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</si>
  <si>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</si>
  <si>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</si>
  <si>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</si>
  <si>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</si>
  <si>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</si>
  <si>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</si>
  <si>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</si>
  <si>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</si>
  <si>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</si>
  <si>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</si>
  <si>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</si>
  <si>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</si>
  <si>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</si>
  <si>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</si>
  <si>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</si>
  <si>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</si>
  <si>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</si>
  <si>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</si>
  <si>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</si>
  <si>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</si>
  <si>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</si>
  <si>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</si>
  <si>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</si>
  <si>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</si>
  <si>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</si>
  <si>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</si>
  <si>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</si>
  <si>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</si>
  <si>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</si>
  <si>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</si>
  <si>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</si>
  <si>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</si>
  <si>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</si>
  <si>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</si>
  <si>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</si>
  <si>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</si>
  <si>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</si>
  <si>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</si>
  <si>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</si>
  <si>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</si>
  <si>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</si>
  <si>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</si>
  <si>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</si>
  <si>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</si>
  <si>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</si>
  <si>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</si>
  <si>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</si>
  <si>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</si>
  <si>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</si>
  <si>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</si>
  <si>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</si>
  <si>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</si>
  <si>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</si>
  <si>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</si>
  <si>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</si>
  <si>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</si>
  <si>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</si>
  <si>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</si>
  <si>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</si>
  <si>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</si>
  <si>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</si>
  <si>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</si>
  <si>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</si>
  <si>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</si>
  <si>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</si>
  <si>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</si>
  <si>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</si>
  <si>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</si>
  <si>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</si>
  <si>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</si>
  <si>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</si>
  <si>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</si>
  <si>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</si>
  <si>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</si>
  <si>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</si>
  <si>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</si>
  <si>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</si>
  <si>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</si>
  <si>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</si>
  <si>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</si>
  <si>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</si>
  <si>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</si>
  <si>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</si>
  <si>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</si>
  <si>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</si>
  <si>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</si>
  <si>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</si>
  <si>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</si>
  <si>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</si>
  <si>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</si>
  <si>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</si>
  <si>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</si>
  <si>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</si>
  <si>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</si>
  <si>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</si>
  <si>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</si>
  <si>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</si>
  <si>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</si>
  <si>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</si>
  <si>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</si>
  <si>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</si>
  <si>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</si>
  <si>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</si>
  <si>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</si>
  <si>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</si>
  <si>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</si>
  <si>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</si>
  <si>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</si>
  <si>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</si>
  <si>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</si>
  <si>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</si>
  <si>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</si>
  <si>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</si>
  <si>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</si>
  <si>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</si>
  <si>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</si>
  <si>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</si>
  <si>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</si>
  <si>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</si>
  <si>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</si>
  <si>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</si>
  <si>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</si>
  <si>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</si>
  <si>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</si>
  <si>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</si>
  <si>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</si>
  <si>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</si>
  <si>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</si>
  <si>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</si>
  <si>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</si>
  <si>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</si>
  <si>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</si>
  <si>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</si>
  <si>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</si>
  <si>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</si>
  <si>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</si>
  <si>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</si>
  <si>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</si>
  <si>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</si>
  <si>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</si>
  <si>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</si>
  <si>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</si>
  <si>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</si>
  <si>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</si>
  <si>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</si>
  <si>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</si>
  <si>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</si>
  <si>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</si>
  <si>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</si>
  <si>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</si>
  <si>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</si>
  <si>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</si>
  <si>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</si>
  <si>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</si>
  <si>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</si>
  <si>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</si>
  <si>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</si>
  <si>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</si>
  <si>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</si>
  <si>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</si>
  <si>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</si>
  <si>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</si>
  <si>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</si>
  <si>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</si>
  <si>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</si>
  <si>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</si>
  <si>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</si>
  <si>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</si>
  <si>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</si>
  <si>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</si>
  <si>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</si>
  <si>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</si>
  <si>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</si>
  <si>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</si>
  <si>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</si>
  <si>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</si>
  <si>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</si>
  <si>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</si>
  <si>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</si>
  <si>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</si>
  <si>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</si>
  <si>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</si>
  <si>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</si>
  <si>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</si>
  <si>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</si>
  <si>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</si>
  <si>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</si>
  <si>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</si>
  <si>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</si>
  <si>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</si>
  <si>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</si>
  <si>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</si>
  <si>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</si>
  <si>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</si>
  <si>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</si>
  <si>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</si>
  <si>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</si>
  <si>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</si>
  <si>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</si>
  <si>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</si>
  <si>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</si>
  <si>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</si>
  <si>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</si>
  <si>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</si>
  <si>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</si>
  <si>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</si>
  <si>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</si>
  <si>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</si>
  <si>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</si>
  <si>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</si>
  <si>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</si>
  <si>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</si>
  <si>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</si>
  <si>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</si>
  <si>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</si>
  <si>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</si>
  <si>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</si>
  <si>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</si>
  <si>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</si>
  <si>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</si>
  <si>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</si>
  <si>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</si>
  <si>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</si>
  <si>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</si>
  <si>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</si>
  <si>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</si>
  <si>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</si>
  <si>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</si>
  <si>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</si>
  <si>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</si>
  <si>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</si>
  <si>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</si>
  <si>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</si>
  <si>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</si>
  <si>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</si>
  <si>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</si>
  <si>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</si>
  <si>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</si>
  <si>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</si>
  <si>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</si>
  <si>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</si>
  <si>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</si>
  <si>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</si>
  <si>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</si>
  <si>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</si>
  <si>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</si>
  <si>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</si>
  <si>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</si>
  <si>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</si>
  <si>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</si>
  <si>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</si>
  <si>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</si>
  <si>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</si>
  <si>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</si>
  <si>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</si>
  <si>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</si>
  <si>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</si>
  <si>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</si>
  <si>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</si>
  <si>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</si>
  <si>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</si>
  <si>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</si>
  <si>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</si>
  <si>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</si>
  <si>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</si>
  <si>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</si>
  <si>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</si>
  <si>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</si>
  <si>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</si>
  <si>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</si>
  <si>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</si>
  <si>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</si>
  <si>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</si>
  <si>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</si>
  <si>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</si>
  <si>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</si>
  <si>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</si>
  <si>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</si>
  <si>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</si>
  <si>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</si>
  <si>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</si>
  <si>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</si>
  <si>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</si>
  <si>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</si>
  <si>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</si>
  <si>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</si>
  <si>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</si>
  <si>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</si>
  <si>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</si>
  <si>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</si>
  <si>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</si>
  <si>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</si>
  <si>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</si>
  <si>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</si>
  <si>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</si>
  <si>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</si>
  <si>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</si>
  <si>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</si>
  <si>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</si>
  <si>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</si>
  <si>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</si>
  <si>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</si>
  <si>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</si>
  <si>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</si>
  <si>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</si>
  <si>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</si>
  <si>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</si>
  <si>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</si>
  <si>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</si>
  <si>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</si>
  <si>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</si>
  <si>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</si>
  <si>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</si>
  <si>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</si>
  <si>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</si>
  <si>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</si>
  <si>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</si>
  <si>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</si>
  <si>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</si>
  <si>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</si>
  <si>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</si>
  <si>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</si>
  <si>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</si>
  <si>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</si>
  <si>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</si>
  <si>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</si>
  <si>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</si>
  <si>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</si>
  <si>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</si>
  <si>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</si>
  <si>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</si>
  <si>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</si>
  <si>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</si>
  <si>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</si>
  <si>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</si>
  <si>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</si>
  <si>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</si>
  <si>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</si>
  <si>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</si>
  <si>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</si>
  <si>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</si>
  <si>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</si>
  <si>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</si>
  <si>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</si>
  <si>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</si>
  <si>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</si>
  <si>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</si>
  <si>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</si>
  <si>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</si>
  <si>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</si>
  <si>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</si>
  <si>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</si>
  <si>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</si>
  <si>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</si>
  <si>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</si>
  <si>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</si>
  <si>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</si>
  <si>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</si>
  <si>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</si>
  <si>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</si>
  <si>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</si>
  <si>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</si>
  <si>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</si>
  <si>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</si>
  <si>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</si>
  <si>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</si>
  <si>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</si>
  <si>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</si>
  <si>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</si>
  <si>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</si>
  <si>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</si>
  <si>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</si>
  <si>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</si>
  <si>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</si>
  <si>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</si>
  <si>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</si>
  <si>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</si>
  <si>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</si>
  <si>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</si>
  <si>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</si>
  <si>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</si>
  <si>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</si>
  <si>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</si>
  <si>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</si>
  <si>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</si>
  <si>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</si>
  <si>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</si>
  <si>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</si>
  <si>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</si>
  <si>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</si>
  <si>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</si>
  <si>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</si>
  <si>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</si>
  <si>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</si>
  <si>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</si>
  <si>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</si>
  <si>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</si>
  <si>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</si>
  <si>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</si>
  <si>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</si>
  <si>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</si>
  <si>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</si>
  <si>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</si>
  <si>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</si>
  <si>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</si>
  <si>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</si>
  <si>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</si>
  <si>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</si>
  <si>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</si>
  <si>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</si>
  <si>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</si>
  <si>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</si>
  <si>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</si>
  <si>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</si>
  <si>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</si>
  <si>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</si>
  <si>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</si>
  <si>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</si>
  <si>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</si>
  <si>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</si>
  <si>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</si>
  <si>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</si>
  <si>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</si>
  <si>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</si>
  <si>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</si>
  <si>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</si>
  <si>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</si>
  <si>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</si>
  <si>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</si>
  <si>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</si>
  <si>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</si>
  <si>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</si>
  <si>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</si>
  <si>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</si>
  <si>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</si>
  <si>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</si>
  <si>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</si>
  <si>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</si>
  <si>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</si>
  <si>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</si>
  <si>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</si>
  <si>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</si>
  <si>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</si>
  <si>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</si>
  <si>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</si>
  <si>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</si>
  <si>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</si>
  <si>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</si>
  <si>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</si>
  <si>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</si>
  <si>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</si>
  <si>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</si>
  <si>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</si>
  <si>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</si>
  <si>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</si>
  <si>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</si>
  <si>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</si>
  <si>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</si>
  <si>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</si>
  <si>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</si>
  <si>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</si>
  <si>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</si>
  <si>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</si>
  <si>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</si>
  <si>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</si>
  <si>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</si>
  <si>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</si>
  <si>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</si>
  <si>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</si>
  <si>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</si>
  <si>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</si>
  <si>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</si>
  <si>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</si>
  <si>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</si>
  <si>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</si>
  <si>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</si>
  <si>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</si>
  <si>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</si>
  <si>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</si>
  <si>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</si>
  <si>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</si>
  <si>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</si>
  <si>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</si>
  <si>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</si>
  <si>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</si>
  <si>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</si>
  <si>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</si>
  <si>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</si>
  <si>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</si>
  <si>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</si>
  <si>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</si>
  <si>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</si>
  <si>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</si>
  <si>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</si>
  <si>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</si>
  <si>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</si>
  <si>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</si>
  <si>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</si>
  <si>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</si>
  <si>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</si>
  <si>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</si>
  <si>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</si>
  <si>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</si>
  <si>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</si>
  <si>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</si>
  <si>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</si>
  <si>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</si>
  <si>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</si>
  <si>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</si>
  <si>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</si>
  <si>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</si>
  <si>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</si>
  <si>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</si>
  <si>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</si>
  <si>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</si>
  <si>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</si>
  <si>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</si>
  <si>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</si>
  <si>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</si>
  <si>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</si>
  <si>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</si>
  <si>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</si>
  <si>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</si>
  <si>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</si>
  <si>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</si>
  <si>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</si>
  <si>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</si>
  <si>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</si>
  <si>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</si>
  <si>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</si>
  <si>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</si>
  <si>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</si>
  <si>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</si>
  <si>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</si>
  <si>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</si>
  <si>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</si>
  <si>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</si>
  <si>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</si>
  <si>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</si>
  <si>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</si>
  <si>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</si>
  <si>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</si>
  <si>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</si>
  <si>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</si>
  <si>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</si>
  <si>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</si>
  <si>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</si>
  <si>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</si>
  <si>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</si>
  <si>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</si>
  <si>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</si>
  <si>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</si>
  <si>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</si>
  <si>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</si>
  <si>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</si>
  <si>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</si>
  <si>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</si>
  <si>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</si>
  <si>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</si>
  <si>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</si>
  <si>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</si>
  <si>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</si>
  <si>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</si>
  <si>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</si>
  <si>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</si>
  <si>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</si>
  <si>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</si>
  <si>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</si>
  <si>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</si>
  <si>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</si>
  <si>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</si>
  <si>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</si>
  <si>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</si>
  <si>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</si>
  <si>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</si>
  <si>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</si>
  <si>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</si>
  <si>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</si>
  <si>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</si>
  <si>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</si>
  <si>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</si>
  <si>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</si>
  <si>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</si>
  <si>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</si>
  <si>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</si>
  <si>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</si>
  <si>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</si>
  <si>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</si>
  <si>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</si>
  <si>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</si>
  <si>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</si>
  <si>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</si>
  <si>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</si>
  <si>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</si>
  <si>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</si>
  <si>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</si>
  <si>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</si>
  <si>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</si>
  <si>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</si>
  <si>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</si>
  <si>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</si>
  <si>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</si>
  <si>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</si>
  <si>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</si>
  <si>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</si>
  <si>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</si>
  <si>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</si>
  <si>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</si>
  <si>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</si>
  <si>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</si>
  <si>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</si>
  <si>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</si>
  <si>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</si>
  <si>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</si>
  <si>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</si>
  <si>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</si>
  <si>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</si>
  <si>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</si>
  <si>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</si>
  <si>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</si>
  <si>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</si>
  <si>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</si>
  <si>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</si>
  <si>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</si>
  <si>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</si>
  <si>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</si>
  <si>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</si>
  <si>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</si>
  <si>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</si>
  <si>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</si>
  <si>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</si>
  <si>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</si>
  <si>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</si>
  <si>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</si>
  <si>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</si>
  <si>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</si>
  <si>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</si>
  <si>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</si>
  <si>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</si>
  <si>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</si>
  <si>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</si>
  <si>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</si>
  <si>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</si>
  <si>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</si>
  <si>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</si>
  <si>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</si>
  <si>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</si>
  <si>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</si>
  <si>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</si>
  <si>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</si>
  <si>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</si>
  <si>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</si>
  <si>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</si>
  <si>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</si>
  <si>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</si>
  <si>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</si>
  <si>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</si>
  <si>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</si>
  <si>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</si>
  <si>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</si>
  <si>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</si>
  <si>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</si>
  <si>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</si>
  <si>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</si>
  <si>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</si>
  <si>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</si>
  <si>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</si>
  <si>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</si>
  <si>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</si>
  <si>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</si>
  <si>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</si>
  <si>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</si>
  <si>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</si>
  <si>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</si>
  <si>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</si>
  <si>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</si>
  <si>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</si>
  <si>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</si>
  <si>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</si>
  <si>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</si>
  <si>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</si>
  <si>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</si>
  <si>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</si>
  <si>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</si>
  <si>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</si>
  <si>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</si>
  <si>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</si>
  <si>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</si>
  <si>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</si>
  <si>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</si>
  <si>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</si>
  <si>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</si>
  <si>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</si>
  <si>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</si>
  <si>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</si>
  <si>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</si>
  <si>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</si>
  <si>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</si>
  <si>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</si>
  <si>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</si>
  <si>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</si>
  <si>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</si>
  <si>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</si>
  <si>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</si>
  <si>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</si>
  <si>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</si>
  <si>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</si>
  <si>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</si>
  <si>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</si>
  <si>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</si>
  <si>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</si>
  <si>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</si>
  <si>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</si>
  <si>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</si>
  <si>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</si>
  <si>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</si>
  <si>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</si>
  <si>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</si>
  <si>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</si>
  <si>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</si>
  <si>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</si>
  <si>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</si>
  <si>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</si>
  <si>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</si>
  <si>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</si>
  <si>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</si>
  <si>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</si>
  <si>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</si>
  <si>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</si>
  <si>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</si>
  <si>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</si>
  <si>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</si>
  <si>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</si>
  <si>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</si>
  <si>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</si>
  <si>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</si>
  <si>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</si>
  <si>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</si>
  <si>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</si>
  <si>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</si>
  <si>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</si>
  <si>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</si>
  <si>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</si>
  <si>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</si>
  <si>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</si>
  <si>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</si>
  <si>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</si>
  <si>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</si>
  <si>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</si>
  <si>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</si>
  <si>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</si>
  <si>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</si>
  <si>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</si>
  <si>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</si>
  <si>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</si>
  <si>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</si>
  <si>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</si>
  <si>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</si>
  <si>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</si>
  <si>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</si>
  <si>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</si>
  <si>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</si>
  <si>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</si>
  <si>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</si>
  <si>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</si>
  <si>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</si>
  <si>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</si>
  <si>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</si>
  <si>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</si>
  <si>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</si>
  <si>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</si>
  <si>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</si>
  <si>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</si>
  <si>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</si>
  <si>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</si>
  <si>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</si>
  <si>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</si>
  <si>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</si>
  <si>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</si>
  <si>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</si>
  <si>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</si>
  <si>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</si>
  <si>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</si>
  <si>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</si>
  <si>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</si>
  <si>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</si>
  <si>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</si>
  <si>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</si>
  <si>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</si>
  <si>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</si>
  <si>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</si>
  <si>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</si>
  <si>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</si>
  <si>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</si>
  <si>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</si>
  <si>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</si>
  <si>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</si>
  <si>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</si>
  <si>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</si>
  <si>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</si>
  <si>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</si>
  <si>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</si>
  <si>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</si>
  <si>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</si>
  <si>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</si>
  <si>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</si>
  <si>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</si>
  <si>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</si>
  <si>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</si>
  <si>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</si>
  <si>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</si>
  <si>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</si>
  <si>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</si>
  <si>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</si>
  <si>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</si>
  <si>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</si>
  <si>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</si>
  <si>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</si>
  <si>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</si>
  <si>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</si>
  <si>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</si>
  <si>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</si>
  <si>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</si>
  <si>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</si>
  <si>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</si>
  <si>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</si>
  <si>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</si>
  <si>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</si>
  <si>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</si>
  <si>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</si>
  <si>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</si>
  <si>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</si>
  <si>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</si>
  <si>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</si>
  <si>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</si>
  <si>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</si>
  <si>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</si>
  <si>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</si>
  <si>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</si>
  <si>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</si>
  <si>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</si>
  <si>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</si>
  <si>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</si>
  <si>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</si>
  <si>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</si>
  <si>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</si>
  <si>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</si>
  <si>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</si>
  <si>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</si>
  <si>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</si>
  <si>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</si>
  <si>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</si>
  <si>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</si>
  <si>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</si>
  <si>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</si>
  <si>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</si>
  <si>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</si>
  <si>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</si>
  <si>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</si>
  <si>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</si>
  <si>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</si>
  <si>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</si>
  <si>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</si>
  <si>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</si>
  <si>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</si>
  <si>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</si>
  <si>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</si>
  <si>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</si>
  <si>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</si>
  <si>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</si>
  <si>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</si>
  <si>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</si>
  <si>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</si>
  <si>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</si>
  <si>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</si>
  <si>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</si>
  <si>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</si>
  <si>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</si>
  <si>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</si>
  <si>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</si>
  <si>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</si>
  <si>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</si>
  <si>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</si>
  <si>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</si>
  <si>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</si>
  <si>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</si>
  <si>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</si>
  <si>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</si>
  <si>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</si>
  <si>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</si>
  <si>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</si>
  <si>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</si>
  <si>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</si>
  <si>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</si>
  <si>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</si>
  <si>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</si>
  <si>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</si>
  <si>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</si>
  <si>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</si>
  <si>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</si>
  <si>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</si>
  <si>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</si>
  <si>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</si>
  <si>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</si>
  <si>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</si>
  <si>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</si>
  <si>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</si>
  <si>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</si>
  <si>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</si>
  <si>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</si>
  <si>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</si>
  <si>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</si>
  <si>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</si>
  <si>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</si>
  <si>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</si>
  <si>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</si>
  <si>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</si>
  <si>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</si>
  <si>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</si>
  <si>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</si>
  <si>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</si>
  <si>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</si>
  <si>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</si>
  <si>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</si>
  <si>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</si>
  <si>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</si>
  <si>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</si>
  <si>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</si>
  <si>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</si>
  <si>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</si>
  <si>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</si>
  <si>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</si>
  <si>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</si>
  <si>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</si>
  <si>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</si>
  <si>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</si>
  <si>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</si>
  <si>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</si>
  <si>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</si>
  <si>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</si>
  <si>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</si>
  <si>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</si>
  <si>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</si>
  <si>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</si>
  <si>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</si>
  <si>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</si>
  <si>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</si>
  <si>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</si>
  <si>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</si>
  <si>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</si>
  <si>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</si>
  <si>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</si>
  <si>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</si>
  <si>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</si>
  <si>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</si>
  <si>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</si>
  <si>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</si>
  <si>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</si>
  <si>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</si>
  <si>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</si>
  <si>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</si>
  <si>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</si>
  <si>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</si>
  <si>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</si>
  <si>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</si>
  <si>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</si>
  <si>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</si>
  <si>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</si>
  <si>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</si>
  <si>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</si>
  <si>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</si>
  <si>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</si>
  <si>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</si>
  <si>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</si>
  <si>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</si>
  <si>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</si>
  <si>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</si>
  <si>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</si>
  <si>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</si>
  <si>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</si>
  <si>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</si>
  <si>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</si>
  <si>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</si>
  <si>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</si>
  <si>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</si>
  <si>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</si>
  <si>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</si>
  <si>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</si>
  <si>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</si>
  <si>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</si>
  <si>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</si>
  <si>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</si>
  <si>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</si>
  <si>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</si>
  <si>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</si>
  <si>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</si>
  <si>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</si>
  <si>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</si>
  <si>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</si>
  <si>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</si>
  <si>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</si>
  <si>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</si>
  <si>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</si>
  <si>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</si>
  <si>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</si>
  <si>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</si>
  <si>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</si>
  <si>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</si>
  <si>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</si>
  <si>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</si>
  <si>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</si>
  <si>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</si>
  <si>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</si>
  <si>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</si>
  <si>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</si>
  <si>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</si>
  <si>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</si>
  <si>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</si>
  <si>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</si>
  <si>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</si>
  <si>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</si>
  <si>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</si>
  <si>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</si>
  <si>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</si>
  <si>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</si>
  <si>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</si>
  <si>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</si>
  <si>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</si>
  <si>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</si>
  <si>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</si>
  <si>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</si>
  <si>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</si>
  <si>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</si>
  <si>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</si>
  <si>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</si>
  <si>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</si>
  <si>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</si>
  <si>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</si>
  <si>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</si>
  <si>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</si>
  <si>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</si>
  <si>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</si>
  <si>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</si>
  <si>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</si>
  <si>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</si>
  <si>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</si>
  <si>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</si>
  <si>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</si>
  <si>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</si>
  <si>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</si>
  <si>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</si>
  <si>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</si>
  <si>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</si>
  <si>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</si>
  <si>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</si>
  <si>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</si>
  <si>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</si>
  <si>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</si>
  <si>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</si>
  <si>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</si>
  <si>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</si>
  <si>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</si>
  <si>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</si>
  <si>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</si>
  <si>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</si>
  <si>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</si>
  <si>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</si>
  <si>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</si>
  <si>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</si>
  <si>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</si>
  <si>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</si>
  <si>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</si>
  <si>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</si>
  <si>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</si>
  <si>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</si>
  <si>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</si>
  <si>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</si>
  <si>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</si>
  <si>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</si>
  <si>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</si>
  <si>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</si>
  <si>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</si>
  <si>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</si>
  <si>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</si>
  <si>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</si>
  <si>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</si>
  <si>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</si>
  <si>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</si>
  <si>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</si>
  <si>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</si>
  <si>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</si>
  <si>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</si>
  <si>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</si>
  <si>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</si>
  <si>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</si>
  <si>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</si>
  <si>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</si>
  <si>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</si>
  <si>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</si>
  <si>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</si>
  <si>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</si>
  <si>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</si>
  <si>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</si>
  <si>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</si>
  <si>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</si>
  <si>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</si>
  <si>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</si>
  <si>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</si>
  <si>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</si>
  <si>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</si>
  <si>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</si>
  <si>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</si>
  <si>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</si>
  <si>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</si>
  <si>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</si>
  <si>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</si>
  <si>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</si>
  <si>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</si>
  <si>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</si>
  <si>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</si>
  <si>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</si>
  <si>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</si>
  <si>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</si>
  <si>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</si>
  <si>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</si>
  <si>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</si>
  <si>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</si>
  <si>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</si>
  <si>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</si>
  <si>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</si>
  <si>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</si>
  <si>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</si>
  <si>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</si>
  <si>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</si>
  <si>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</si>
  <si>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</si>
  <si>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</si>
  <si>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</si>
  <si>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</si>
  <si>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</si>
  <si>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</si>
  <si>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</si>
  <si>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</si>
  <si>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</si>
  <si>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</si>
  <si>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</si>
  <si>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</si>
  <si>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</si>
  <si>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</si>
  <si>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</si>
  <si>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</si>
  <si>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</si>
  <si>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</si>
  <si>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</si>
  <si>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</si>
  <si>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</si>
  <si>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</si>
  <si>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</si>
  <si>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</si>
  <si>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</si>
  <si>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</si>
  <si>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</si>
  <si>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</si>
  <si>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</si>
  <si>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</si>
  <si>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</si>
  <si>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</si>
  <si>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</si>
  <si>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</si>
  <si>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</si>
  <si>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</si>
  <si>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</si>
  <si>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</si>
  <si>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</si>
  <si>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</si>
  <si>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</si>
  <si>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</si>
  <si>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</si>
  <si>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</si>
  <si>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</si>
  <si>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</si>
  <si>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</si>
  <si>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</si>
  <si>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</si>
  <si>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</si>
  <si>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</si>
  <si>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</si>
  <si>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</si>
  <si>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</si>
  <si>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</si>
  <si>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</si>
  <si>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</si>
  <si>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</si>
  <si>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</si>
  <si>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</si>
  <si>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</si>
  <si>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</si>
  <si>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</si>
  <si>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</si>
  <si>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</si>
  <si>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</si>
  <si>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</si>
  <si>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</si>
  <si>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</si>
  <si>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</si>
  <si>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</si>
  <si>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</si>
  <si>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</si>
  <si>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</si>
  <si>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</si>
  <si>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</si>
  <si>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</si>
  <si>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</si>
  <si>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</si>
  <si>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</si>
  <si>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</si>
  <si>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</si>
  <si>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</si>
  <si>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</si>
  <si>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</si>
  <si>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</si>
  <si>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</si>
  <si>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</si>
  <si>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</si>
  <si>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</si>
  <si>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</si>
  <si>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</si>
  <si>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</si>
  <si>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</si>
  <si>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</si>
  <si>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</si>
  <si>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</si>
  <si>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</si>
  <si>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</si>
  <si>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</si>
  <si>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</si>
  <si>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</si>
  <si>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</si>
  <si>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</si>
  <si>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</si>
  <si>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</si>
  <si>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</si>
  <si>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</si>
  <si>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</si>
  <si>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</si>
  <si>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</si>
  <si>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</si>
  <si>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</si>
  <si>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</si>
  <si>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</si>
  <si>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</si>
  <si>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</si>
  <si>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</si>
  <si>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</si>
  <si>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</si>
  <si>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</si>
  <si>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</si>
  <si>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</si>
  <si>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</si>
  <si>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</si>
  <si>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</si>
  <si>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</si>
  <si>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</si>
  <si>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</si>
  <si>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</si>
  <si>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</si>
  <si>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</si>
  <si>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</si>
  <si>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</si>
  <si>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</si>
  <si>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</si>
  <si>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</si>
  <si>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</si>
  <si>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</si>
  <si>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</si>
  <si>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</si>
  <si>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</si>
  <si>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</si>
  <si>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</si>
  <si>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</si>
  <si>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</si>
  <si>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</si>
  <si>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</si>
  <si>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</si>
  <si>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</si>
  <si>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</si>
  <si>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</si>
  <si>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</si>
  <si>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</si>
  <si>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</si>
  <si>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</si>
  <si>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</si>
  <si>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</si>
  <si>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</si>
  <si>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</si>
  <si>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</si>
  <si>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</si>
  <si>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</si>
  <si>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</si>
  <si>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</si>
  <si>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</si>
  <si>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</si>
  <si>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</si>
  <si>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</si>
  <si>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</si>
  <si>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</si>
  <si>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</si>
  <si>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</si>
  <si>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</si>
  <si>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</si>
  <si>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</si>
  <si>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</si>
  <si>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</si>
  <si>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</si>
  <si>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</si>
  <si>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</si>
  <si>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</si>
  <si>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</si>
  <si>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</si>
  <si>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</si>
  <si>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</si>
  <si>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</si>
  <si>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</si>
  <si>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</si>
  <si>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</si>
  <si>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</si>
  <si>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</si>
  <si>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</si>
  <si>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</si>
  <si>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</si>
  <si>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</si>
  <si>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</si>
  <si>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</si>
  <si>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</si>
  <si>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</si>
  <si>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</si>
  <si>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</si>
  <si>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</si>
  <si>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</si>
  <si>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</si>
  <si>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</si>
  <si>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</si>
  <si>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</si>
  <si>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</si>
  <si>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</si>
  <si>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</si>
  <si>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</si>
  <si>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</si>
  <si>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</si>
  <si>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</si>
  <si>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</si>
  <si>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</si>
  <si>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</si>
  <si>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</si>
  <si>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</si>
  <si>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</si>
  <si>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</si>
  <si>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</si>
  <si>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</si>
  <si>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</si>
  <si>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</si>
  <si>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</si>
  <si>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</si>
  <si>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</si>
  <si>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</si>
  <si>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</si>
  <si>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</si>
  <si>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</si>
  <si>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</si>
  <si>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</si>
  <si>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</si>
  <si>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</si>
  <si>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</si>
  <si>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</si>
  <si>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</si>
  <si>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</si>
  <si>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</si>
  <si>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</si>
  <si>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</si>
  <si>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</si>
  <si>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</si>
  <si>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</si>
  <si>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</si>
  <si>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</si>
  <si>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</si>
  <si>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</si>
  <si>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</si>
  <si>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</si>
  <si>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</si>
  <si>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</si>
  <si>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</si>
  <si>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</si>
  <si>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</si>
  <si>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</si>
  <si>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</si>
  <si>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</si>
  <si>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</si>
  <si>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</si>
  <si>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</si>
  <si>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</si>
  <si>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</si>
  <si>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</si>
  <si>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</si>
  <si>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</si>
  <si>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</si>
  <si>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</si>
  <si>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</si>
  <si>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</si>
  <si>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</si>
  <si>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</si>
  <si>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</si>
  <si>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</si>
  <si>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</si>
  <si>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</si>
  <si>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</si>
  <si>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</si>
  <si>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</si>
  <si>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</si>
  <si>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</si>
  <si>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</si>
  <si>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</si>
  <si>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</si>
  <si>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</si>
  <si>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</si>
  <si>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</si>
  <si>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</si>
  <si>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</si>
  <si>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</si>
  <si>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</si>
  <si>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</si>
  <si>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</si>
  <si>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</si>
  <si>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</si>
  <si>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</si>
  <si>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</si>
  <si>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</si>
  <si>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</si>
  <si>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</si>
  <si>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</si>
  <si>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</si>
  <si>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</si>
  <si>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</si>
  <si>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</si>
  <si>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</si>
  <si>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</si>
  <si>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</si>
  <si>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</si>
  <si>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</si>
  <si>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</si>
  <si>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</si>
  <si>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</si>
  <si>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</si>
  <si>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</si>
  <si>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</si>
  <si>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</si>
  <si>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</si>
  <si>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</si>
  <si>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</si>
  <si>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</si>
  <si>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</si>
  <si>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</si>
  <si>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</si>
  <si>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</si>
  <si>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</si>
  <si>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</si>
  <si>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</si>
  <si>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</si>
  <si>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</si>
  <si>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</si>
  <si>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</si>
  <si>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</si>
  <si>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</si>
  <si>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</si>
  <si>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</si>
  <si>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</si>
  <si>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</si>
  <si>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</si>
  <si>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</si>
  <si>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</si>
  <si>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</si>
  <si>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</si>
  <si>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</si>
  <si>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</si>
  <si>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</si>
  <si>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</si>
  <si>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</si>
  <si>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</si>
  <si>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</si>
  <si>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</si>
  <si>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</si>
  <si>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</si>
  <si>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</si>
  <si>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</si>
  <si>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</si>
  <si>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</si>
  <si>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</si>
  <si>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</si>
  <si>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</si>
  <si>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</si>
  <si>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</si>
  <si>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</si>
  <si>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</si>
  <si>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</si>
  <si>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</si>
  <si>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</si>
  <si>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</si>
  <si>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</si>
  <si>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</si>
  <si>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</si>
  <si>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</si>
  <si>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</si>
  <si>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</si>
  <si>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</si>
  <si>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</si>
  <si>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</si>
  <si>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</si>
  <si>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</si>
  <si>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</si>
  <si>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</si>
  <si>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</si>
  <si>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</si>
  <si>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</si>
  <si>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</si>
  <si>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</si>
  <si>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</si>
  <si>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</si>
  <si>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</si>
  <si>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</si>
  <si>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</si>
  <si>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</si>
  <si>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</si>
  <si>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</si>
  <si>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</si>
  <si>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</si>
  <si>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</si>
  <si>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</si>
  <si>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</si>
  <si>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</si>
  <si>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</si>
  <si>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</si>
  <si>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</si>
  <si>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</si>
  <si>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</si>
  <si>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</si>
  <si>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</si>
  <si>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</si>
  <si>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</si>
  <si>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</si>
  <si>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</si>
  <si>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</si>
  <si>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</si>
  <si>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</si>
  <si>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</si>
  <si>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</si>
  <si>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</si>
  <si>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</si>
  <si>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</si>
  <si>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</si>
  <si>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</si>
  <si>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</si>
  <si>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</si>
  <si>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</si>
  <si>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</si>
  <si>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</si>
  <si>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</si>
  <si>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</si>
  <si>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</si>
  <si>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</si>
  <si>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</si>
  <si>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</si>
  <si>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</si>
  <si>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</si>
  <si>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</si>
  <si>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</si>
  <si>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</si>
  <si>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</si>
  <si>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</si>
  <si>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</si>
  <si>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</si>
  <si>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</si>
  <si>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</si>
  <si>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</si>
  <si>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</si>
  <si>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</si>
  <si>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</si>
  <si>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</si>
  <si>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</si>
  <si>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</si>
  <si>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</si>
  <si>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</si>
  <si>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</si>
  <si>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</si>
  <si>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</si>
  <si>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</si>
  <si>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</si>
  <si>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</si>
  <si>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</si>
  <si>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</si>
  <si>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</si>
  <si>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</si>
  <si>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</si>
  <si>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</si>
  <si>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</si>
  <si>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</si>
  <si>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</si>
  <si>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</si>
  <si>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</si>
  <si>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</si>
  <si>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</si>
  <si>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</si>
  <si>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</si>
  <si>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</si>
  <si>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</si>
  <si>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</si>
  <si>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</si>
  <si>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</si>
  <si>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</si>
  <si>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</si>
  <si>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</si>
  <si>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</si>
  <si>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</si>
  <si>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</si>
  <si>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</si>
  <si>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</si>
  <si>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</si>
  <si>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</si>
  <si>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</si>
  <si>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</si>
  <si>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</si>
  <si>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</si>
  <si>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</si>
  <si>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</si>
  <si>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</si>
  <si>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</si>
  <si>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</si>
  <si>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</si>
  <si>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</si>
  <si>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</si>
  <si>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</si>
  <si>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</si>
  <si>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</si>
  <si>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</si>
  <si>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</si>
  <si>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</si>
  <si>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</si>
  <si>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</si>
  <si>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</si>
  <si>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</si>
  <si>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</si>
  <si>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</si>
  <si>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</si>
  <si>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</si>
  <si>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</si>
  <si>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</si>
  <si>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</si>
  <si>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</si>
  <si>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</si>
  <si>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</si>
  <si>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</si>
  <si>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</si>
  <si>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</si>
  <si>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</si>
  <si>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</si>
  <si>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</si>
  <si>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</si>
  <si>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</si>
  <si>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</si>
  <si>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</si>
  <si>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</si>
  <si>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</si>
  <si>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</si>
  <si>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</si>
  <si>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</si>
  <si>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</si>
  <si>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</si>
  <si>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</si>
  <si>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</si>
  <si>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</si>
  <si>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</si>
  <si>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</si>
  <si>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</si>
  <si>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</si>
  <si>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</si>
  <si>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</si>
  <si>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</si>
  <si>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</si>
  <si>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</si>
  <si>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</si>
  <si>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</si>
  <si>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</si>
  <si>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</si>
  <si>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</si>
  <si>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</si>
  <si>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</si>
  <si>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</si>
  <si>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</si>
  <si>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</si>
  <si>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</si>
  <si>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</si>
  <si>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</si>
  <si>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</si>
  <si>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</si>
  <si>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</si>
  <si>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</si>
  <si>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</si>
  <si>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</si>
  <si>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</si>
  <si>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</si>
  <si>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</si>
  <si>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</si>
  <si>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</si>
  <si>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</si>
  <si>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</si>
  <si>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</si>
  <si>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</si>
  <si>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</si>
  <si>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</si>
  <si>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</si>
  <si>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</si>
  <si>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</si>
  <si>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</si>
  <si>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</si>
  <si>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</si>
  <si>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</si>
  <si>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</si>
  <si>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</si>
  <si>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</si>
  <si>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</si>
  <si>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</si>
  <si>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</si>
  <si>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</si>
  <si>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</si>
  <si>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</si>
  <si>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</si>
  <si>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</si>
  <si>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</si>
  <si>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</si>
  <si>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</si>
  <si>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</si>
  <si>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</si>
  <si>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</si>
  <si>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</si>
  <si>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</si>
  <si>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</si>
  <si>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</si>
  <si>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</si>
  <si>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</si>
  <si>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</si>
  <si>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</si>
  <si>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</si>
  <si>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</si>
  <si>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</si>
  <si>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</si>
  <si>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</si>
  <si>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</si>
  <si>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</si>
  <si>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</si>
  <si>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</si>
  <si>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</si>
  <si>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</si>
  <si>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</si>
  <si>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</si>
  <si>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</si>
  <si>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</si>
  <si>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</si>
  <si>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</si>
  <si>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</si>
  <si>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</si>
  <si>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</si>
  <si>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</si>
  <si>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</si>
  <si>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</si>
  <si>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</si>
  <si>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</si>
  <si>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</si>
  <si>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</si>
  <si>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</si>
  <si>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</si>
  <si>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</si>
  <si>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</si>
  <si>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</si>
  <si>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</si>
  <si>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</si>
  <si>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</si>
  <si>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</si>
  <si>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</si>
  <si>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</si>
  <si>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</si>
  <si>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</si>
  <si>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</si>
  <si>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</si>
  <si>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</si>
  <si>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</si>
  <si>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</si>
  <si>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</si>
  <si>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</si>
  <si>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</si>
  <si>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</si>
  <si>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</si>
  <si>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</si>
  <si>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</si>
  <si>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</si>
  <si>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</si>
  <si>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</si>
  <si>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</si>
  <si>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</si>
  <si>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</si>
  <si>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</si>
  <si>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</si>
  <si>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</si>
  <si>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</si>
  <si>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</si>
  <si>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</si>
  <si>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</si>
  <si>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</si>
  <si>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</si>
  <si>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</si>
  <si>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</si>
  <si>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</si>
  <si>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</si>
  <si>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</si>
  <si>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</si>
  <si>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</si>
  <si>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</si>
  <si>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</si>
  <si>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</si>
  <si>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</si>
  <si>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</si>
  <si>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</si>
  <si>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</si>
  <si>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</si>
  <si>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</si>
  <si>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</si>
  <si>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</si>
  <si>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</si>
  <si>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</si>
  <si>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</si>
  <si>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</si>
  <si>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</si>
  <si>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</si>
  <si>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</si>
  <si>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</si>
  <si>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</si>
  <si>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</si>
  <si>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</si>
  <si>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</si>
  <si>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</si>
  <si>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</si>
  <si>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</si>
  <si>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</si>
  <si>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</si>
  <si>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</si>
  <si>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</si>
  <si>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</si>
  <si>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</si>
  <si>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</si>
  <si>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</si>
  <si>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</si>
  <si>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</si>
  <si>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</si>
  <si>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</si>
  <si>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</si>
  <si>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</si>
  <si>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</si>
  <si>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</si>
  <si>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</si>
  <si>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</si>
  <si>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</si>
  <si>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</si>
  <si>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</si>
  <si>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</si>
  <si>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</si>
  <si>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</si>
  <si>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</si>
  <si>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</si>
  <si>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</si>
  <si>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</si>
  <si>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</si>
  <si>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</si>
  <si>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</si>
  <si>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</si>
  <si>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</si>
  <si>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</si>
  <si>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</si>
  <si>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</si>
  <si>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</si>
  <si>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</si>
  <si>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</si>
  <si>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</si>
  <si>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</si>
  <si>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</si>
  <si>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</si>
  <si>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</si>
  <si>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</si>
  <si>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</si>
  <si>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</si>
  <si>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</si>
  <si>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</si>
  <si>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</si>
  <si>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</si>
  <si>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</si>
  <si>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</si>
  <si>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</si>
  <si>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</si>
  <si>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</si>
  <si>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</si>
  <si>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</si>
  <si>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</si>
  <si>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</si>
  <si>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</si>
  <si>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</si>
  <si>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</si>
  <si>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</si>
  <si>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</si>
  <si>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</si>
  <si>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</si>
  <si>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</si>
  <si>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</si>
  <si>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</si>
  <si>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</si>
  <si>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</si>
  <si>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</si>
  <si>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</si>
  <si>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</si>
  <si>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</si>
  <si>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</si>
  <si>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</si>
  <si>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</si>
  <si>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</si>
  <si>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</si>
  <si>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</si>
  <si>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</si>
  <si>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</si>
  <si>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</si>
  <si>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</si>
  <si>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</si>
  <si>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</si>
  <si>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</si>
  <si>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</si>
  <si>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</si>
  <si>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</si>
  <si>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</si>
  <si>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</si>
  <si>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</si>
  <si>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</si>
  <si>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</si>
  <si>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</si>
  <si>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</si>
  <si>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</si>
  <si>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</si>
  <si>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</si>
  <si>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</si>
  <si>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</si>
  <si>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</si>
  <si>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</si>
  <si>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</si>
  <si>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</si>
  <si>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</si>
  <si>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</si>
  <si>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</si>
  <si>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</si>
  <si>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</si>
  <si>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</si>
  <si>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</si>
  <si>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</si>
  <si>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</si>
  <si>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</si>
  <si>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</si>
  <si>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</si>
  <si>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</si>
  <si>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</si>
  <si>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</si>
  <si>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</si>
  <si>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</si>
  <si>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</si>
  <si>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</si>
  <si>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</si>
  <si>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</si>
  <si>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</si>
  <si>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</si>
  <si>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</si>
  <si>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</si>
  <si>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</si>
  <si>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</si>
  <si>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</si>
  <si>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</si>
  <si>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</si>
  <si>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</si>
  <si>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</si>
  <si>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</si>
  <si>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</si>
  <si>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</si>
  <si>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</si>
  <si>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</si>
  <si>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</si>
  <si>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</si>
  <si>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</si>
  <si>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</si>
  <si>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</si>
  <si>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</si>
  <si>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</si>
  <si>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</si>
  <si>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</si>
  <si>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</si>
  <si>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</si>
  <si>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</si>
  <si>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</si>
  <si>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</si>
  <si>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</si>
  <si>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</si>
  <si>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</si>
  <si>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</si>
  <si>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</si>
  <si>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</si>
  <si>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</si>
  <si>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</si>
  <si>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</si>
  <si>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</si>
  <si>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</si>
  <si>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</si>
  <si>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</si>
  <si>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</si>
  <si>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</si>
  <si>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</si>
  <si>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</si>
  <si>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</si>
  <si>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</si>
  <si>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</si>
  <si>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</si>
  <si>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</si>
  <si>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</si>
  <si>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</si>
  <si>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</si>
  <si>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</si>
  <si>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</si>
  <si>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</si>
  <si>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</si>
  <si>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</si>
  <si>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</si>
  <si>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</si>
  <si>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</si>
  <si>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</si>
  <si>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</si>
  <si>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</si>
  <si>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</si>
  <si>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</si>
  <si>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</si>
  <si>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</si>
  <si>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</si>
  <si>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</si>
  <si>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</si>
  <si>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</si>
  <si>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</si>
  <si>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</si>
  <si>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</si>
  <si>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</si>
  <si>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</si>
  <si>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</si>
  <si>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</si>
  <si>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</si>
  <si>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</si>
  <si>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</si>
  <si>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</si>
  <si>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</si>
  <si>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</si>
  <si>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</si>
  <si>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</si>
  <si>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</si>
  <si>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</si>
  <si>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</si>
  <si>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</si>
  <si>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</si>
  <si>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</si>
  <si>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</si>
  <si>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</si>
  <si>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</si>
  <si>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</si>
  <si>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</si>
  <si>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</si>
  <si>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</si>
  <si>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</si>
  <si>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</si>
  <si>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</si>
  <si>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</si>
  <si>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</si>
  <si>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</si>
  <si>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</si>
  <si>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</si>
  <si>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</si>
  <si>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</si>
  <si>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</si>
  <si>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</si>
  <si>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</si>
  <si>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</si>
  <si>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</si>
  <si>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</si>
  <si>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</si>
  <si>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</si>
  <si>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</si>
  <si>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</si>
  <si>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</si>
  <si>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</si>
  <si>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</si>
  <si>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</si>
  <si>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</si>
  <si>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</si>
  <si>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</si>
  <si>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</si>
  <si>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</si>
  <si>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</si>
  <si>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</si>
  <si>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</si>
  <si>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</si>
  <si>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</si>
  <si>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</si>
  <si>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</si>
  <si>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</si>
  <si>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</si>
  <si>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</si>
  <si>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</si>
  <si>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</si>
  <si>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</si>
  <si>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</si>
  <si>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</si>
  <si>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</si>
  <si>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</si>
  <si>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</si>
  <si>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</si>
  <si>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</si>
  <si>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</si>
  <si>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</si>
  <si>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</si>
  <si>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</si>
  <si>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</si>
  <si>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</si>
  <si>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</si>
  <si>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</si>
  <si>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</si>
  <si>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</si>
  <si>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</si>
  <si>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</si>
  <si>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</si>
  <si>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</si>
  <si>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</si>
  <si>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</si>
  <si>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</si>
  <si>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</si>
  <si>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</si>
  <si>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</si>
  <si>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</si>
  <si>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</si>
  <si>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</si>
  <si>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</si>
  <si>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</si>
  <si>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</si>
  <si>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</si>
  <si>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</si>
  <si>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</si>
  <si>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</si>
  <si>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</si>
  <si>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</si>
  <si>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</si>
  <si>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</si>
  <si>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</si>
  <si>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</si>
  <si>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</si>
  <si>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</si>
  <si>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</si>
  <si>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</si>
  <si>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</si>
  <si>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</si>
  <si>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</si>
  <si>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</si>
  <si>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</si>
  <si>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</si>
  <si>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</si>
  <si>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</si>
  <si>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</si>
  <si>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</si>
  <si>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</si>
  <si>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</si>
  <si>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</si>
  <si>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</si>
  <si>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</si>
  <si>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</si>
  <si>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</si>
  <si>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</si>
  <si>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</si>
  <si>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</si>
  <si>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</si>
  <si>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</si>
  <si>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</si>
  <si>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</si>
  <si>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</si>
  <si>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</si>
  <si>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</si>
  <si>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</si>
  <si>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</si>
  <si>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</si>
  <si>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</si>
  <si>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</si>
  <si>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</si>
  <si>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</si>
  <si>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</si>
  <si>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</si>
  <si>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</si>
  <si>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</si>
  <si>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</si>
  <si>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</si>
  <si>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</si>
  <si>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</si>
  <si>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</si>
  <si>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</si>
  <si>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</si>
  <si>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</si>
  <si>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</si>
  <si>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</si>
  <si>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</si>
  <si>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</si>
  <si>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</si>
  <si>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</si>
  <si>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</si>
  <si>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</si>
  <si>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</si>
  <si>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</si>
  <si>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</si>
  <si>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</si>
  <si>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</si>
  <si>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</si>
  <si>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</si>
  <si>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</si>
  <si>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</si>
  <si>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</si>
  <si>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</si>
  <si>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</si>
  <si>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</si>
  <si>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</si>
  <si>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</si>
  <si>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</si>
  <si>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</si>
  <si>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</si>
  <si>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</si>
  <si>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</si>
  <si>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</si>
  <si>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</si>
  <si>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</si>
  <si>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</si>
  <si>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</si>
  <si>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</si>
  <si>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</si>
  <si>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</si>
  <si>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</si>
  <si>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</si>
  <si>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</si>
  <si>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</si>
  <si>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</si>
  <si>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</si>
  <si>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</si>
  <si>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</si>
  <si>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</si>
  <si>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</si>
  <si>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</si>
  <si>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</si>
  <si>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</si>
  <si>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</si>
  <si>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</si>
  <si>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</si>
  <si>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</si>
  <si>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</si>
  <si>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</si>
  <si>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</si>
  <si>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</si>
  <si>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</si>
  <si>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</si>
  <si>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</si>
  <si>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</si>
  <si>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</si>
  <si>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</si>
  <si>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</si>
  <si>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</si>
  <si>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</si>
  <si>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</si>
  <si>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</si>
  <si>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</si>
  <si>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</si>
  <si>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</si>
  <si>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</si>
  <si>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</si>
  <si>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</si>
  <si>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</si>
  <si>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</si>
  <si>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</si>
  <si>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</si>
  <si>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</si>
  <si>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</si>
  <si>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</si>
  <si>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</si>
  <si>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</si>
  <si>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</si>
  <si>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</si>
  <si>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</si>
  <si>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</si>
  <si>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</si>
  <si>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</si>
  <si>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</si>
  <si>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</si>
  <si>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</si>
  <si>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</si>
  <si>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</si>
  <si>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</si>
  <si>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</si>
  <si>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</si>
  <si>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</si>
  <si>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</si>
  <si>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</si>
  <si>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</si>
  <si>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</si>
  <si>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</si>
  <si>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</si>
  <si>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</si>
  <si>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</si>
  <si>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</si>
  <si>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</si>
  <si>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</si>
  <si>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</si>
  <si>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</si>
  <si>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</si>
  <si>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</si>
  <si>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</si>
  <si>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</si>
  <si>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</si>
  <si>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</si>
  <si>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</si>
  <si>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</si>
  <si>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</si>
  <si>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</si>
  <si>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</si>
  <si>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</si>
  <si>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</si>
  <si>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</si>
  <si>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</si>
  <si>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</si>
  <si>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</si>
  <si>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</si>
  <si>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</si>
  <si>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</si>
  <si>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</si>
  <si>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</si>
  <si>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</si>
  <si>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</si>
  <si>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</si>
  <si>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</si>
  <si>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</si>
  <si>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</si>
  <si>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</si>
  <si>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</si>
  <si>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</si>
  <si>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</si>
  <si>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</si>
  <si>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</si>
  <si>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</si>
  <si>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</si>
  <si>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</si>
  <si>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</si>
  <si>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</si>
  <si>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</si>
  <si>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</si>
  <si>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</si>
  <si>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</si>
  <si>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</si>
  <si>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</si>
  <si>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</si>
  <si>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</si>
  <si>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</si>
  <si>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</si>
  <si>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</si>
  <si>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</si>
  <si>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</si>
  <si>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</si>
  <si>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</si>
  <si>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</si>
  <si>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</si>
  <si>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</si>
  <si>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</si>
  <si>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</si>
  <si>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</si>
  <si>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</si>
  <si>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</si>
  <si>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</si>
  <si>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</si>
  <si>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</si>
  <si>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</si>
  <si>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</si>
  <si>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</si>
  <si>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</si>
  <si>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</si>
  <si>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</si>
  <si>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</si>
  <si>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</si>
  <si>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</si>
  <si>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</si>
  <si>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</si>
  <si>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</si>
  <si>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</si>
  <si>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</si>
  <si>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</si>
  <si>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</si>
  <si>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</si>
  <si>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</si>
  <si>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</si>
  <si>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</si>
  <si>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</si>
  <si>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</si>
  <si>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</si>
  <si>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</si>
  <si>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</si>
  <si>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</si>
  <si>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</si>
  <si>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</si>
  <si>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</si>
  <si>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</si>
  <si>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</si>
  <si>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</si>
  <si>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</si>
  <si>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</si>
  <si>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</si>
  <si>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</si>
  <si>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</si>
  <si>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</si>
  <si>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</si>
  <si>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</si>
  <si>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</si>
  <si>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</si>
  <si>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</si>
  <si>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</si>
  <si>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</si>
  <si>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</si>
  <si>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</si>
  <si>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</si>
  <si>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</si>
  <si>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</si>
  <si>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</si>
  <si>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</si>
  <si>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</si>
  <si>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</si>
  <si>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</si>
  <si>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</si>
  <si>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</si>
  <si>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</si>
  <si>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</si>
  <si>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</si>
  <si>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</si>
  <si>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</si>
  <si>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</si>
  <si>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</si>
  <si>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</si>
  <si>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</si>
  <si>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</si>
  <si>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</si>
  <si>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</si>
  <si>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</si>
  <si>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</si>
  <si>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</si>
  <si>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</si>
  <si>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</si>
  <si>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</si>
  <si>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</si>
  <si>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</si>
  <si>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</si>
  <si>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</si>
  <si>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</si>
  <si>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</si>
  <si>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</si>
  <si>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</si>
  <si>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</si>
  <si>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</si>
  <si>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</si>
  <si>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</si>
  <si>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</si>
  <si>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</si>
  <si>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</si>
  <si>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</si>
  <si>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</si>
  <si>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</si>
  <si>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</si>
  <si>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</si>
  <si>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</si>
  <si>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</si>
  <si>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</si>
  <si>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</si>
  <si>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</si>
  <si>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</si>
  <si>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</si>
  <si>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</si>
  <si>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</si>
  <si>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</si>
  <si>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</si>
  <si>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</si>
  <si>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</si>
  <si>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</si>
  <si>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</si>
  <si>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</si>
  <si>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</si>
  <si>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</si>
  <si>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</si>
  <si>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</si>
  <si>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</si>
  <si>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</si>
  <si>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</si>
  <si>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</si>
  <si>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</si>
  <si>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</si>
  <si>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</si>
  <si>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</si>
  <si>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</si>
  <si>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</si>
  <si>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</si>
  <si>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</si>
  <si>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</si>
  <si>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</si>
  <si>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</si>
  <si>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</si>
  <si>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</si>
  <si>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</si>
  <si>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</si>
  <si>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</si>
  <si>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</si>
  <si>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</si>
  <si>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</si>
  <si>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</si>
  <si>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</si>
  <si>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</si>
  <si>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</si>
  <si>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</si>
  <si>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</si>
  <si>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</si>
  <si>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</si>
  <si>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</si>
  <si>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</si>
  <si>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</si>
  <si>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</si>
  <si>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</si>
  <si>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</si>
  <si>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</si>
  <si>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</si>
  <si>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</si>
  <si>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</si>
  <si>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</si>
  <si>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</si>
  <si>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</si>
  <si>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</si>
  <si>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</si>
  <si>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</si>
  <si>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</si>
  <si>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</si>
  <si>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</si>
  <si>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</si>
  <si>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</si>
  <si>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</si>
  <si>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</si>
  <si>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</si>
  <si>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</si>
  <si>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</si>
  <si>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</si>
  <si>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</si>
  <si>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</si>
  <si>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</si>
  <si>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</si>
  <si>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</si>
  <si>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</si>
  <si>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</si>
  <si>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</si>
  <si>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</si>
  <si>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</si>
  <si>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</si>
  <si>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</si>
  <si>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</si>
  <si>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</si>
  <si>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</si>
  <si>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</si>
  <si>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</si>
  <si>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</si>
  <si>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</si>
  <si>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</si>
  <si>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</si>
  <si>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</si>
  <si>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</si>
  <si>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</si>
  <si>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</si>
  <si>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</si>
  <si>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</si>
  <si>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</si>
  <si>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</si>
  <si>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</si>
  <si>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</si>
  <si>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</si>
  <si>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</si>
  <si>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</si>
  <si>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</si>
  <si>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</si>
  <si>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</si>
  <si>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</si>
  <si>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</si>
  <si>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</si>
  <si>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</si>
  <si>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</si>
  <si>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</si>
  <si>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</si>
  <si>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</si>
  <si>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</si>
  <si>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</si>
  <si>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</si>
  <si>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</si>
  <si>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</si>
  <si>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</si>
  <si>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</si>
  <si>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</si>
  <si>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</si>
  <si>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</si>
  <si>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</si>
  <si>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</si>
  <si>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</si>
  <si>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</si>
  <si>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</si>
  <si>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</si>
  <si>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</si>
  <si>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</si>
  <si>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</si>
  <si>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</si>
  <si>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</si>
  <si>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</si>
  <si>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</si>
  <si>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</si>
  <si>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</si>
  <si>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</si>
  <si>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</si>
  <si>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</si>
  <si>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</si>
  <si>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</si>
  <si>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</si>
  <si>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</si>
  <si>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</si>
  <si>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</si>
  <si>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</si>
  <si>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</si>
  <si>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</si>
  <si>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</si>
  <si>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</si>
  <si>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</si>
  <si>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</si>
  <si>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</si>
  <si>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</si>
  <si>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</si>
  <si>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</si>
  <si>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</si>
  <si>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</si>
  <si>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</si>
  <si>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</si>
  <si>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</si>
  <si>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</si>
  <si>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</si>
  <si>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</si>
  <si>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</si>
  <si>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</si>
  <si>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</si>
  <si>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</si>
  <si>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</si>
  <si>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</si>
  <si>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</si>
  <si>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</si>
  <si>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</si>
  <si>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</si>
  <si>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</si>
  <si>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</si>
  <si>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</si>
  <si>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</si>
  <si>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</si>
  <si>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</si>
  <si>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</si>
  <si>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</si>
  <si>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</si>
  <si>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</si>
  <si>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</si>
  <si>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</si>
  <si>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</si>
  <si>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</si>
  <si>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</si>
  <si>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</si>
  <si>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</si>
  <si>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</si>
  <si>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</si>
  <si>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</si>
  <si>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</si>
  <si>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</si>
  <si>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</si>
  <si>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</si>
  <si>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</si>
  <si>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</si>
  <si>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</si>
  <si>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</si>
  <si>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</si>
  <si>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</si>
  <si>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</si>
  <si>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</si>
  <si>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</si>
  <si>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</si>
  <si>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</si>
  <si>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</si>
  <si>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</si>
  <si>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</si>
  <si>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</si>
  <si>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</si>
  <si>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</si>
  <si>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</si>
  <si>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</si>
  <si>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</si>
  <si>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</si>
  <si>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</si>
  <si>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</si>
  <si>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</si>
  <si>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</si>
  <si>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</si>
  <si>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</si>
  <si>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</si>
  <si>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</si>
  <si>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</si>
  <si>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</si>
  <si>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</si>
  <si>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</si>
  <si>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</si>
  <si>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</si>
  <si>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</si>
  <si>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</si>
  <si>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</si>
  <si>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</si>
  <si>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</si>
  <si>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</si>
  <si>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</si>
  <si>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</si>
  <si>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</si>
  <si>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</si>
  <si>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</si>
  <si>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</si>
  <si>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</si>
  <si>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</si>
  <si>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</si>
  <si>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</si>
  <si>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</si>
  <si>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</si>
  <si>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</si>
  <si>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</si>
  <si>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</si>
  <si>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</si>
  <si>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</si>
  <si>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</si>
  <si>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</si>
  <si>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</si>
  <si>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</si>
  <si>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</si>
  <si>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</si>
  <si>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</si>
  <si>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</si>
  <si>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</si>
  <si>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</si>
  <si>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</si>
  <si>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</si>
  <si>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</si>
  <si>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</si>
  <si>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</si>
  <si>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</si>
  <si>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</si>
  <si>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</si>
  <si>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</si>
  <si>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</si>
  <si>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</si>
  <si>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</si>
  <si>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</si>
  <si>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</si>
  <si>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</si>
  <si>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</si>
  <si>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</si>
  <si>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</si>
  <si>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</si>
  <si>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</si>
  <si>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</si>
  <si>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</si>
  <si>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</si>
  <si>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</si>
  <si>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</si>
  <si>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</si>
  <si>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</si>
  <si>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</si>
  <si>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</si>
  <si>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</si>
  <si>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</si>
  <si>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</si>
  <si>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</si>
  <si>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</si>
  <si>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</si>
  <si>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</si>
  <si>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</si>
  <si>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</si>
  <si>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</si>
  <si>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</si>
  <si>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</si>
  <si>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</si>
  <si>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</si>
  <si>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</si>
  <si>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</si>
  <si>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</si>
  <si>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</si>
  <si>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</si>
  <si>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</si>
  <si>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</si>
  <si>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</si>
  <si>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</si>
  <si>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</si>
  <si>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</si>
  <si>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</si>
  <si>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</si>
  <si>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</si>
  <si>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</si>
  <si>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</si>
  <si>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</si>
  <si>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</si>
  <si>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</si>
  <si>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</si>
  <si>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</si>
  <si>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</si>
  <si>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</si>
  <si>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</si>
  <si>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</si>
  <si>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</si>
  <si>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</si>
  <si>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</si>
  <si>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</si>
  <si>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</si>
  <si>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</si>
  <si>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</si>
  <si>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</si>
  <si>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</si>
  <si>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</si>
  <si>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</si>
  <si>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</si>
  <si>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</si>
  <si>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</si>
  <si>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</si>
  <si>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</si>
  <si>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</si>
  <si>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</si>
  <si>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</si>
  <si>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</si>
  <si>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</si>
  <si>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</si>
  <si>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</si>
  <si>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</si>
  <si>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</si>
  <si>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</si>
  <si>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</si>
  <si>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</si>
  <si>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</si>
  <si>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</si>
  <si>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</si>
  <si>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</si>
  <si>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</si>
  <si>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</si>
  <si>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</si>
  <si>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</si>
  <si>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</si>
  <si>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</si>
  <si>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</si>
  <si>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</si>
  <si>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</si>
  <si>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</si>
  <si>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</si>
  <si>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</si>
  <si>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</si>
  <si>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</si>
  <si>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</si>
  <si>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</si>
  <si>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</si>
  <si>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</si>
  <si>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</si>
  <si>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</si>
  <si>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</si>
  <si>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</si>
  <si>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</si>
  <si>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</si>
  <si>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</si>
  <si>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</si>
  <si>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</si>
  <si>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</si>
  <si>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</si>
  <si>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</si>
  <si>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</si>
  <si>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</si>
  <si>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</si>
  <si>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</si>
  <si>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</si>
  <si>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</si>
  <si>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</si>
  <si>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</si>
  <si>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</si>
  <si>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</si>
  <si>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</si>
  <si>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</si>
  <si>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</si>
  <si>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</si>
  <si>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</si>
  <si>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</si>
  <si>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</si>
  <si>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</si>
  <si>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</si>
  <si>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</si>
  <si>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</si>
  <si>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</si>
  <si>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</si>
  <si>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</si>
  <si>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</si>
  <si>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</si>
  <si>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</si>
  <si>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</si>
  <si>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</si>
  <si>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</si>
  <si>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</si>
  <si>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</si>
  <si>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</si>
  <si>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</si>
  <si>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</si>
  <si>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</si>
  <si>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</si>
  <si>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</si>
  <si>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</si>
  <si>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</si>
  <si>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</si>
  <si>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</si>
  <si>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</si>
  <si>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</si>
  <si>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</si>
  <si>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</si>
  <si>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</si>
  <si>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</si>
  <si>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</si>
  <si>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</si>
  <si>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</si>
  <si>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</si>
  <si>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</si>
  <si>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</si>
  <si>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</si>
  <si>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</si>
  <si>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</si>
  <si>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</si>
  <si>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</si>
  <si>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</si>
  <si>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</si>
  <si>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</si>
  <si>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</si>
  <si>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</si>
  <si>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</si>
  <si>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</si>
  <si>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</si>
  <si>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</si>
  <si>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</si>
  <si>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</si>
  <si>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</si>
  <si>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</si>
  <si>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</si>
  <si>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</si>
  <si>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</si>
  <si>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</si>
  <si>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</si>
  <si>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</si>
  <si>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</si>
  <si>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</si>
  <si>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</si>
  <si>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</si>
  <si>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</si>
  <si>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</si>
  <si>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</si>
  <si>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</si>
  <si>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</si>
  <si>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</si>
  <si>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</si>
  <si>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</si>
  <si>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</si>
  <si>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</si>
  <si>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</si>
  <si>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</si>
  <si>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</si>
  <si>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</si>
  <si>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</si>
  <si>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</si>
  <si>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</si>
  <si>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</si>
  <si>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</si>
  <si>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</si>
  <si>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</si>
  <si>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</si>
  <si>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</si>
  <si>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</si>
  <si>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</si>
  <si>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</si>
  <si>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</si>
  <si>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</si>
  <si>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</si>
  <si>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</si>
  <si>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</si>
  <si>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</si>
  <si>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</si>
  <si>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</si>
  <si>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</si>
  <si>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</si>
  <si>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</si>
  <si>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</si>
  <si>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</si>
  <si>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</si>
  <si>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</si>
  <si>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</si>
  <si>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</si>
  <si>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</si>
  <si>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</si>
  <si>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</si>
  <si>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</si>
  <si>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</si>
  <si>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</si>
  <si>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</si>
  <si>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</si>
  <si>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</si>
  <si>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</si>
  <si>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</si>
  <si>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</si>
  <si>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</si>
  <si>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</si>
  <si>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</si>
  <si>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</si>
  <si>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</si>
  <si>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</si>
  <si>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</si>
  <si>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</si>
  <si>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</si>
  <si>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</si>
  <si>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</si>
  <si>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</si>
  <si>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</si>
  <si>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</si>
  <si>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</si>
  <si>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</si>
  <si>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</si>
  <si>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</si>
  <si>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</si>
  <si>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</si>
  <si>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</si>
  <si>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</si>
  <si>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</si>
  <si>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</si>
  <si>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</si>
  <si>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</si>
  <si>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</si>
  <si>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</si>
  <si>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</si>
  <si>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</si>
  <si>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</si>
  <si>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</si>
  <si>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</si>
  <si>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</si>
  <si>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</si>
  <si>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</si>
  <si>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</si>
  <si>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</si>
  <si>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</si>
  <si>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</si>
  <si>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</si>
  <si>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</si>
  <si>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</si>
  <si>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</si>
  <si>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</si>
  <si>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</si>
  <si>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</si>
  <si>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</si>
  <si>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</si>
  <si>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</si>
  <si>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</si>
  <si>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</si>
  <si>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</si>
  <si>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</si>
  <si>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</si>
  <si>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</si>
  <si>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</si>
  <si>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</si>
  <si>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</si>
  <si>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</si>
  <si>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</si>
  <si>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</si>
  <si>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</si>
  <si>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</si>
  <si>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</si>
  <si>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</si>
  <si>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</si>
  <si>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</si>
  <si>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</si>
  <si>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</si>
  <si>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</si>
  <si>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</si>
  <si>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</si>
  <si>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</si>
  <si>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</si>
  <si>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</si>
  <si>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</si>
  <si>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</si>
  <si>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</si>
  <si>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</si>
  <si>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</si>
  <si>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</si>
  <si>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</si>
  <si>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</si>
  <si>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</si>
  <si>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</si>
  <si>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</si>
  <si>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</si>
  <si>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</si>
  <si>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</si>
  <si>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</si>
  <si>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</si>
  <si>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</si>
  <si>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</si>
  <si>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</si>
  <si>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</si>
  <si>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</si>
  <si>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</si>
  <si>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</si>
  <si>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</si>
  <si>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</si>
  <si>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</si>
  <si>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</si>
  <si>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</si>
  <si>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</si>
  <si>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</si>
  <si>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</si>
  <si>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</si>
  <si>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</si>
  <si>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</si>
  <si>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</si>
  <si>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</si>
  <si>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</si>
  <si>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</si>
  <si>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</si>
  <si>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</si>
  <si>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</si>
  <si>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</si>
  <si>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</si>
  <si>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</si>
  <si>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</si>
  <si>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</si>
  <si>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</si>
  <si>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</si>
  <si>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</si>
  <si>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</si>
  <si>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</si>
  <si>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</si>
  <si>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</si>
  <si>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</si>
  <si>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</si>
  <si>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</si>
  <si>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</si>
  <si>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</si>
  <si>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</si>
  <si>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</si>
  <si>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</si>
  <si>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</si>
  <si>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</si>
  <si>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</si>
  <si>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</si>
  <si>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</si>
  <si>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</si>
  <si>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</si>
  <si>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</si>
  <si>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</si>
  <si>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</si>
  <si>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</si>
  <si>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</si>
  <si>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</si>
  <si>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</si>
  <si>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</si>
  <si>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</si>
  <si>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</si>
  <si>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</si>
  <si>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</si>
  <si>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</si>
  <si>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</si>
  <si>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</si>
  <si>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</si>
  <si>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</si>
  <si>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</si>
  <si>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</si>
  <si>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</si>
  <si>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</si>
  <si>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</si>
  <si>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</si>
  <si>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</si>
  <si>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</si>
  <si>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</si>
  <si>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</si>
  <si>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</si>
  <si>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</si>
  <si>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</si>
  <si>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</si>
  <si>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</si>
  <si>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</si>
  <si>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</si>
  <si>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</si>
  <si>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</si>
  <si>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</si>
  <si>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</si>
  <si>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</si>
  <si>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</si>
  <si>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</si>
  <si>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</si>
  <si>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</si>
  <si>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</si>
  <si>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</si>
  <si>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</si>
  <si>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</si>
  <si>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</si>
  <si>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</si>
  <si>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</si>
  <si>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</si>
  <si>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</si>
  <si>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</si>
  <si>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</si>
  <si>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</si>
  <si>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</si>
  <si>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</si>
  <si>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</si>
  <si>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</si>
  <si>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</si>
  <si>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</si>
  <si>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</si>
  <si>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</si>
  <si>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</si>
  <si>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</si>
  <si>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</si>
  <si>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</si>
  <si>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</si>
  <si>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</si>
  <si>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</si>
  <si>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</si>
  <si>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</si>
  <si>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</si>
  <si>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</si>
  <si>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</si>
  <si>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</si>
  <si>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</si>
  <si>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</si>
  <si>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</si>
  <si>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</si>
  <si>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</si>
  <si>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</si>
  <si>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</si>
  <si>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</si>
  <si>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</si>
  <si>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</si>
  <si>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</si>
  <si>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</si>
  <si>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</si>
  <si>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</si>
  <si>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</si>
  <si>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</si>
  <si>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</si>
  <si>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</si>
  <si>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</si>
  <si>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</si>
  <si>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</si>
  <si>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</si>
  <si>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</si>
  <si>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</si>
  <si>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</si>
  <si>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</si>
  <si>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</si>
  <si>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</si>
  <si>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</si>
  <si>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</si>
  <si>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</si>
  <si>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</si>
  <si>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</si>
  <si>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</si>
  <si>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</si>
  <si>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</si>
  <si>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</si>
  <si>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</si>
  <si>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</si>
  <si>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</si>
  <si>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</si>
  <si>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</si>
  <si>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</si>
  <si>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</si>
  <si>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</si>
  <si>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</si>
  <si>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</si>
  <si>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</si>
  <si>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</si>
  <si>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</si>
  <si>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</si>
  <si>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</si>
  <si>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</si>
  <si>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</si>
  <si>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</si>
  <si>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</si>
  <si>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</si>
  <si>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</si>
  <si>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</si>
  <si>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</si>
  <si>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</si>
  <si>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</si>
  <si>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</si>
  <si>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</si>
  <si>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</si>
  <si>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</si>
  <si>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</si>
  <si>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</si>
  <si>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</si>
  <si>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</si>
  <si>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</si>
  <si>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</si>
  <si>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</si>
  <si>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</si>
  <si>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</si>
  <si>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</si>
  <si>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</si>
  <si>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</si>
  <si>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</si>
  <si>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</si>
  <si>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</si>
  <si>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</si>
  <si>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</si>
  <si>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</si>
  <si>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</si>
  <si>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</si>
  <si>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</si>
  <si>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</si>
  <si>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</si>
  <si>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</si>
  <si>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</si>
  <si>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</si>
  <si>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</si>
  <si>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</si>
  <si>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</si>
  <si>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</si>
  <si>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</si>
  <si>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</si>
  <si>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</si>
  <si>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</si>
  <si>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</si>
  <si>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</si>
  <si>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</si>
  <si>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</si>
  <si>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</si>
  <si>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</si>
  <si>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</si>
  <si>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</si>
  <si>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</si>
  <si>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</si>
  <si>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</si>
  <si>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</si>
  <si>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</si>
  <si>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</si>
  <si>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</si>
  <si>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</si>
  <si>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</si>
  <si>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</si>
  <si>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</si>
  <si>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</si>
  <si>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</si>
  <si>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</si>
  <si>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</si>
  <si>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</si>
  <si>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</si>
  <si>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</si>
  <si>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</si>
  <si>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</si>
  <si>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</si>
  <si>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</si>
  <si>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</si>
  <si>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</si>
  <si>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</si>
  <si>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</si>
  <si>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</si>
  <si>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</si>
  <si>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</si>
  <si>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</si>
  <si>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</si>
  <si>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</si>
  <si>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</si>
  <si>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</si>
  <si>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</si>
  <si>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</si>
  <si>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</si>
  <si>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</si>
  <si>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</si>
  <si>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</si>
  <si>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</si>
  <si>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</si>
  <si>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</si>
  <si>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</si>
  <si>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</si>
  <si>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</si>
  <si>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</si>
  <si>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</si>
  <si>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</si>
  <si>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</si>
  <si>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</si>
  <si>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</si>
  <si>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</si>
  <si>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</si>
  <si>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</si>
  <si>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</si>
  <si>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</si>
  <si>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</si>
  <si>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</si>
  <si>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</si>
  <si>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</si>
  <si>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</si>
  <si>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</si>
  <si>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</si>
  <si>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</si>
  <si>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</si>
  <si>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</si>
  <si>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</si>
  <si>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</si>
  <si>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</si>
  <si>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</si>
  <si>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</si>
  <si>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</si>
  <si>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</si>
  <si>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</si>
  <si>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</si>
  <si>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</si>
  <si>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</si>
  <si>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</si>
  <si>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</si>
  <si>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</si>
  <si>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</si>
  <si>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</si>
  <si>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</si>
  <si>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</si>
  <si>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</si>
  <si>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</si>
  <si>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</si>
  <si>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</si>
  <si>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</si>
  <si>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</si>
  <si>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</si>
  <si>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</si>
  <si>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</si>
  <si>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</si>
  <si>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</si>
  <si>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</si>
  <si>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</si>
  <si>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</si>
  <si>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</si>
  <si>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</si>
  <si>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</si>
  <si>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</si>
  <si>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</si>
  <si>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</si>
  <si>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</si>
  <si>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</si>
  <si>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</si>
  <si>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</si>
  <si>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</si>
  <si>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</si>
  <si>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</si>
  <si>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</si>
  <si>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</si>
  <si>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</si>
  <si>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</si>
  <si>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</si>
  <si>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</si>
  <si>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</si>
  <si>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</si>
  <si>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</si>
  <si>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</si>
  <si>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</si>
  <si>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</si>
  <si>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</si>
  <si>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</si>
  <si>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</si>
  <si>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</si>
  <si>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</si>
  <si>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</si>
  <si>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</si>
  <si>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</si>
  <si>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</si>
  <si>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</si>
  <si>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</si>
  <si>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</si>
  <si>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</si>
  <si>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</si>
  <si>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</si>
  <si>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</si>
  <si>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</si>
  <si>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</si>
  <si>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</si>
  <si>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</si>
  <si>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</si>
  <si>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</si>
  <si>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</si>
  <si>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</si>
  <si>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</si>
  <si>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</si>
  <si>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</si>
  <si>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</si>
  <si>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</si>
  <si>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</si>
  <si>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</si>
  <si>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</si>
  <si>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</si>
  <si>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</si>
  <si>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</si>
  <si>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</si>
  <si>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</si>
  <si>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</si>
  <si>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</si>
  <si>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</si>
  <si>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</si>
  <si>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</si>
  <si>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</si>
  <si>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</si>
  <si>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</si>
  <si>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</si>
  <si>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</si>
  <si>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</si>
  <si>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</si>
  <si>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</si>
  <si>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</si>
  <si>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</si>
  <si>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</si>
  <si>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</si>
  <si>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</si>
  <si>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</si>
  <si>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</si>
  <si>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</si>
  <si>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</si>
  <si>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</si>
  <si>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</si>
  <si>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</si>
  <si>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</si>
  <si>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</si>
  <si>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</si>
  <si>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</si>
  <si>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</si>
  <si>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</si>
  <si>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</si>
  <si>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</si>
  <si>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</si>
  <si>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</si>
  <si>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</si>
  <si>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</si>
  <si>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</si>
  <si>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</si>
  <si>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</si>
  <si>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</si>
  <si>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</si>
  <si>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</si>
  <si>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</si>
  <si>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</si>
  <si>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</si>
  <si>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</si>
  <si>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</si>
  <si>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</si>
  <si>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</si>
  <si>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</si>
  <si>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</si>
  <si>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</si>
  <si>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</si>
  <si>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</si>
  <si>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</si>
  <si>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</si>
  <si>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</si>
  <si>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</si>
  <si>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</si>
  <si>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</si>
  <si>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</si>
  <si>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</si>
  <si>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</si>
  <si>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</si>
  <si>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</si>
  <si>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</si>
  <si>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</si>
  <si>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</si>
  <si>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</si>
  <si>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</si>
  <si>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</si>
  <si>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</si>
  <si>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</si>
  <si>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</si>
  <si>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</si>
  <si>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</si>
  <si>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</si>
  <si>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</si>
  <si>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</si>
  <si>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</si>
  <si>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</si>
  <si>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</si>
  <si>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</si>
  <si>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</si>
  <si>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</si>
  <si>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</si>
  <si>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</si>
  <si>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</si>
  <si>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</si>
  <si>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</si>
  <si>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</si>
  <si>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</si>
  <si>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</si>
  <si>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</si>
  <si>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</si>
  <si>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</si>
  <si>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</si>
  <si>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</si>
  <si>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</si>
  <si>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</si>
  <si>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</si>
  <si>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</si>
  <si>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</si>
  <si>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</si>
  <si>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</si>
  <si>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</si>
  <si>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</si>
  <si>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</si>
  <si>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</si>
  <si>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</si>
  <si>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</si>
  <si>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</si>
  <si>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</si>
  <si>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</si>
  <si>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</si>
  <si>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</si>
  <si>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</si>
  <si>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</si>
  <si>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</si>
  <si>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</si>
  <si>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</si>
  <si>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</si>
  <si>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</si>
  <si>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</si>
  <si>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</si>
  <si>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</si>
  <si>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</si>
  <si>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</si>
  <si>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</si>
  <si>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</si>
  <si>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</si>
  <si>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</si>
  <si>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</si>
  <si>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</si>
  <si>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</si>
  <si>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</si>
  <si>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</si>
  <si>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</si>
  <si>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</si>
  <si>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</si>
  <si>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</si>
  <si>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</si>
  <si>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</si>
  <si>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</si>
  <si>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</si>
  <si>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</si>
  <si>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</si>
  <si>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</si>
  <si>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</si>
  <si>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</si>
  <si>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</si>
  <si>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</si>
  <si>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</si>
  <si>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</si>
  <si>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</si>
  <si>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</si>
  <si>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</si>
  <si>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</si>
  <si>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</si>
  <si>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</si>
  <si>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</si>
  <si>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</si>
  <si>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</si>
  <si>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</si>
  <si>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</si>
  <si>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</si>
  <si>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</si>
  <si>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</si>
  <si>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</si>
  <si>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</si>
  <si>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</si>
  <si>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</si>
  <si>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</si>
  <si>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</si>
  <si>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</si>
  <si>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</si>
  <si>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</si>
  <si>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</si>
  <si>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</si>
  <si>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</si>
  <si>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</si>
  <si>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</si>
  <si>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</si>
  <si>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</si>
  <si>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</si>
  <si>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</si>
  <si>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</si>
  <si>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</si>
  <si>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</si>
  <si>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</si>
  <si>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</si>
  <si>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</si>
  <si>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</si>
  <si>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</si>
  <si>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</si>
  <si>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</si>
  <si>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</si>
  <si>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</si>
  <si>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</si>
  <si>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</si>
  <si>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</si>
  <si>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</si>
  <si>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</si>
  <si>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</si>
  <si>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</si>
  <si>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</si>
  <si>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</si>
  <si>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</si>
  <si>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</si>
  <si>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</si>
  <si>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</si>
  <si>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</si>
  <si>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</si>
  <si>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</si>
  <si>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</si>
  <si>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</si>
  <si>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</si>
  <si>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</si>
  <si>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</si>
  <si>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</si>
  <si>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</si>
  <si>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</si>
  <si>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</si>
  <si>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</si>
  <si>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</si>
  <si>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</si>
  <si>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</si>
  <si>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</si>
  <si>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</si>
  <si>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</si>
  <si>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</si>
  <si>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</si>
  <si>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</si>
  <si>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</si>
  <si>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</si>
  <si>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</si>
  <si>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</si>
  <si>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</si>
  <si>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</si>
  <si>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</si>
  <si>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</si>
  <si>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</si>
  <si>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</si>
  <si>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</si>
  <si>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</si>
  <si>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</si>
  <si>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</si>
  <si>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</si>
  <si>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</si>
  <si>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</si>
  <si>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</si>
  <si>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</si>
  <si>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</si>
  <si>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</si>
  <si>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</si>
  <si>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</si>
  <si>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</si>
  <si>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</si>
  <si>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</si>
  <si>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</si>
  <si>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</si>
  <si>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</si>
  <si>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</si>
  <si>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</si>
  <si>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</si>
  <si>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</si>
  <si>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</si>
  <si>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</si>
  <si>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</si>
  <si>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</si>
  <si>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</si>
  <si>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</si>
  <si>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</si>
  <si>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</si>
  <si>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</si>
  <si>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</si>
  <si>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</si>
  <si>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</si>
  <si>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</si>
  <si>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</si>
  <si>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</si>
  <si>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</si>
  <si>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</si>
  <si>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</si>
  <si>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</si>
  <si>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</si>
  <si>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</si>
  <si>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</si>
  <si>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</si>
  <si>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</si>
  <si>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</si>
  <si>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</si>
  <si>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</si>
  <si>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</si>
  <si>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</si>
  <si>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</si>
  <si>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</si>
  <si>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</si>
  <si>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</si>
  <si>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</si>
  <si>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</si>
  <si>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</si>
  <si>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</si>
  <si>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</si>
  <si>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</si>
  <si>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</si>
  <si>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</si>
  <si>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</si>
  <si>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</si>
  <si>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</si>
  <si>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</si>
  <si>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</si>
  <si>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</si>
  <si>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</si>
  <si>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</si>
  <si>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</si>
  <si>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</si>
  <si>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</si>
  <si>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</si>
  <si>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</si>
  <si>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</si>
  <si>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</si>
  <si>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</si>
  <si>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</si>
  <si>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</si>
  <si>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</si>
  <si>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</si>
  <si>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</si>
  <si>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</si>
  <si>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</si>
  <si>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</si>
  <si>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</si>
  <si>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</si>
  <si>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</si>
  <si>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</si>
  <si>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</si>
  <si>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</si>
  <si>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</si>
  <si>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</si>
  <si>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</si>
  <si>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</si>
  <si>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</si>
  <si>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</si>
  <si>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</si>
  <si>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</si>
  <si>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</si>
  <si>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</si>
  <si>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</si>
  <si>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</si>
  <si>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</si>
  <si>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</si>
  <si>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</si>
  <si>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</si>
  <si>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</si>
  <si>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</si>
  <si>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</si>
  <si>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</si>
  <si>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</si>
  <si>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</si>
  <si>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</si>
  <si>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</si>
  <si>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</si>
  <si>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</si>
  <si>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</si>
  <si>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</si>
  <si>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</si>
  <si>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</si>
  <si>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</si>
  <si>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</si>
  <si>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</si>
  <si>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</si>
  <si>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</si>
  <si>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</si>
  <si>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</si>
  <si>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</si>
  <si>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</si>
  <si>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</si>
  <si>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</si>
  <si>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</si>
  <si>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</si>
  <si>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</si>
  <si>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</si>
  <si>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</si>
  <si>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</si>
  <si>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</si>
  <si>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</si>
  <si>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</si>
  <si>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</si>
  <si>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</si>
  <si>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</si>
  <si>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</si>
  <si>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</si>
  <si>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</si>
  <si>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</si>
  <si>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</si>
  <si>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</si>
  <si>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</si>
  <si>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</si>
  <si>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</si>
  <si>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</si>
  <si>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</si>
  <si>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</si>
  <si>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</si>
  <si>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</si>
  <si>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</si>
  <si>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</si>
  <si>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</si>
  <si>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</si>
  <si>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</si>
  <si>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</si>
  <si>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</si>
  <si>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</si>
  <si>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</si>
  <si>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</si>
  <si>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</si>
  <si>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</si>
  <si>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</si>
  <si>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</si>
  <si>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</si>
  <si>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</si>
  <si>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</si>
  <si>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</si>
  <si>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</si>
  <si>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</si>
  <si>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</si>
  <si>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</si>
  <si>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</si>
  <si>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</si>
  <si>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</si>
  <si>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</si>
  <si>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</si>
  <si>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</si>
  <si>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</si>
  <si>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</si>
  <si>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</si>
  <si>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</si>
  <si>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</si>
  <si>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</si>
  <si>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</si>
  <si>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</si>
  <si>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</si>
  <si>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</si>
  <si>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</si>
  <si>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</si>
  <si>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</si>
  <si>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</si>
  <si>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</si>
  <si>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</si>
  <si>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</si>
  <si>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</si>
  <si>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</si>
  <si>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</si>
  <si>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</si>
  <si>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</si>
  <si>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</si>
  <si>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</si>
  <si>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</si>
  <si>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</si>
  <si>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</si>
  <si>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</si>
  <si>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</si>
  <si>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</si>
  <si>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</si>
  <si>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</si>
  <si>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</si>
  <si>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</si>
  <si>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</si>
  <si>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</si>
  <si>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</si>
  <si>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</si>
  <si>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</si>
  <si>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</si>
  <si>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</si>
  <si>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</si>
  <si>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</si>
  <si>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</si>
  <si>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</si>
  <si>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</si>
  <si>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</si>
  <si>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</si>
  <si>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</si>
  <si>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</si>
  <si>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</si>
  <si>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</si>
  <si>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</si>
  <si>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</si>
  <si>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</si>
  <si>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</si>
  <si>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</si>
  <si>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</si>
  <si>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</si>
  <si>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</si>
  <si>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</si>
  <si>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</si>
  <si>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</si>
  <si>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</si>
  <si>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</si>
  <si>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</si>
  <si>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</si>
  <si>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</si>
  <si>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</si>
  <si>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</si>
  <si>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</si>
  <si>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</si>
  <si>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</si>
  <si>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</si>
  <si>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</si>
  <si>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</si>
  <si>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</si>
  <si>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</si>
  <si>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</si>
  <si>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</si>
  <si>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</si>
  <si>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</si>
  <si>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</si>
  <si>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</si>
  <si>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</si>
  <si>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</si>
  <si>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</si>
  <si>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</si>
  <si>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</si>
  <si>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</si>
  <si>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</si>
  <si>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</si>
  <si>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</si>
  <si>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</si>
  <si>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</si>
  <si>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</si>
  <si>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</si>
  <si>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</si>
  <si>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</si>
  <si>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</si>
  <si>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</si>
  <si>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</si>
  <si>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</si>
  <si>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</si>
  <si>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</si>
  <si>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</si>
  <si>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</si>
  <si>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</si>
  <si>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</si>
  <si>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</si>
  <si>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</si>
  <si>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</si>
  <si>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</si>
  <si>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</si>
  <si>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</si>
  <si>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</si>
  <si>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</si>
  <si>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</si>
  <si>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</si>
  <si>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</si>
  <si>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</si>
  <si>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</si>
  <si>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</si>
  <si>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</si>
  <si>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</si>
  <si>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</si>
  <si>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</si>
  <si>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</si>
  <si>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</si>
  <si>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</si>
  <si>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</si>
  <si>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</si>
  <si>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</si>
  <si>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</si>
  <si>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</si>
  <si>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</si>
  <si>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</si>
  <si>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</si>
  <si>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</si>
  <si>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</si>
  <si>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</si>
  <si>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</si>
  <si>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</si>
  <si>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</si>
  <si>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</si>
  <si>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</si>
  <si>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</si>
  <si>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</si>
  <si>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</si>
  <si>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</si>
  <si>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</si>
  <si>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</si>
  <si>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</si>
  <si>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</si>
  <si>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</si>
  <si>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</si>
  <si>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</si>
  <si>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</si>
  <si>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</si>
  <si>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</si>
  <si>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</si>
  <si>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</si>
  <si>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</si>
  <si>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</si>
  <si>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</si>
  <si>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</si>
  <si>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</si>
  <si>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</si>
  <si>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</si>
  <si>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</si>
  <si>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</si>
  <si>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</si>
  <si>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</si>
  <si>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</si>
  <si>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</si>
  <si>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</si>
  <si>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</si>
  <si>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</si>
  <si>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</si>
  <si>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</si>
  <si>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</si>
  <si>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</si>
  <si>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</si>
  <si>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</si>
  <si>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</si>
  <si>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</si>
  <si>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</si>
  <si>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</si>
  <si>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</si>
  <si>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</si>
  <si>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</si>
  <si>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</si>
  <si>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</si>
  <si>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</si>
  <si>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</si>
  <si>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</si>
  <si>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</si>
  <si>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</si>
  <si>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</si>
  <si>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</si>
  <si>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</si>
  <si>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</si>
  <si>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</si>
  <si>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</si>
  <si>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</si>
  <si>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</si>
  <si>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</si>
  <si>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</si>
  <si>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</si>
  <si>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</si>
  <si>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</si>
  <si>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</si>
  <si>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</si>
  <si>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</si>
  <si>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</si>
  <si>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</si>
  <si>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</si>
  <si>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</si>
  <si>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</si>
  <si>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</si>
  <si>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</si>
  <si>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</si>
  <si>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</si>
  <si>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</si>
  <si>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</si>
  <si>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</si>
  <si>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</si>
  <si>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</si>
  <si>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</si>
  <si>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</si>
  <si>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</si>
  <si>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</si>
  <si>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</si>
  <si>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</si>
  <si>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</si>
  <si>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</si>
  <si>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</si>
  <si>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</si>
  <si>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</si>
  <si>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</si>
  <si>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</si>
  <si>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</si>
  <si>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</si>
  <si>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</si>
  <si>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</si>
  <si>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</si>
  <si>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</si>
  <si>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</si>
  <si>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</si>
  <si>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</si>
  <si>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</si>
  <si>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</si>
  <si>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</si>
  <si>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</si>
  <si>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</si>
  <si>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</si>
  <si>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</si>
  <si>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</si>
  <si>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</si>
  <si>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</si>
  <si>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</si>
  <si>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</si>
  <si>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</si>
  <si>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</si>
  <si>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</si>
  <si>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</si>
  <si>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</si>
  <si>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</si>
  <si>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</si>
  <si>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</si>
  <si>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</si>
  <si>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</si>
  <si>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</si>
  <si>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</si>
  <si>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</si>
  <si>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</si>
  <si>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</si>
  <si>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</si>
  <si>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</si>
  <si>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</si>
  <si>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</si>
  <si>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</si>
  <si>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</si>
  <si>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</si>
  <si>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</si>
  <si>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</si>
  <si>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</si>
  <si>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</si>
  <si>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</si>
  <si>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</si>
  <si>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</si>
  <si>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</si>
  <si>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</si>
  <si>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</si>
  <si>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</si>
  <si>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</si>
  <si>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</si>
  <si>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</si>
  <si>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</si>
  <si>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</si>
  <si>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</si>
  <si>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</si>
  <si>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</si>
  <si>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</si>
  <si>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</si>
  <si>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</si>
  <si>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</si>
  <si>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</si>
  <si>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</si>
  <si>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</si>
  <si>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</si>
  <si>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</si>
  <si>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</si>
  <si>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</si>
  <si>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</si>
  <si>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</si>
  <si>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</si>
  <si>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</si>
  <si>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</si>
  <si>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</si>
  <si>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</si>
  <si>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</si>
  <si>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</si>
  <si>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</si>
  <si>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</si>
  <si>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</si>
  <si>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</si>
  <si>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</si>
  <si>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</si>
  <si>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</si>
  <si>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</si>
  <si>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</si>
  <si>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</si>
  <si>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</si>
  <si>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</si>
  <si>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</si>
  <si>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</si>
  <si>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</si>
  <si>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</si>
  <si>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</si>
  <si>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</si>
  <si>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</si>
  <si>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</si>
  <si>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</si>
  <si>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</si>
  <si>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</si>
  <si>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</si>
  <si>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</si>
  <si>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</si>
  <si>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</si>
  <si>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</si>
  <si>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</si>
  <si>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</si>
  <si>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</si>
  <si>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</si>
  <si>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</si>
  <si>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</si>
  <si>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</si>
  <si>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</si>
  <si>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</si>
  <si>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</si>
  <si>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</si>
  <si>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</si>
  <si>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</si>
  <si>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</si>
  <si>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</si>
  <si>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</si>
  <si>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</si>
  <si>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</si>
  <si>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</si>
  <si>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</si>
  <si>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</si>
  <si>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</si>
  <si>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</si>
  <si>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</si>
  <si>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</si>
  <si>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</si>
  <si>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</si>
  <si>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</si>
  <si>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</si>
  <si>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</si>
  <si>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</si>
  <si>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</si>
  <si>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</si>
  <si>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</si>
  <si>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</si>
  <si>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</si>
  <si>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</si>
  <si>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</si>
  <si>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</si>
  <si>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</si>
  <si>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</si>
  <si>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</si>
  <si>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</si>
  <si>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</si>
  <si>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</si>
  <si>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</si>
  <si>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</si>
  <si>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</si>
  <si>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</si>
  <si>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</si>
  <si>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</si>
  <si>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</si>
  <si>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</si>
  <si>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</si>
  <si>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</si>
  <si>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</si>
  <si>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</si>
  <si>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</si>
  <si>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</si>
  <si>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</si>
  <si>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</si>
  <si>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</si>
  <si>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</si>
  <si>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</si>
  <si>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</si>
  <si>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</si>
  <si>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</si>
  <si>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</si>
  <si>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</si>
  <si>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</si>
  <si>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</si>
  <si>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</si>
  <si>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</si>
  <si>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</si>
  <si>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</si>
  <si>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</si>
  <si>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</si>
  <si>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</si>
  <si>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</si>
  <si>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</si>
  <si>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</si>
  <si>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</si>
  <si>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</si>
  <si>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</si>
  <si>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</si>
  <si>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</si>
  <si>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</si>
  <si>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</si>
  <si>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</si>
  <si>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</si>
  <si>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</si>
  <si>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</si>
  <si>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</si>
  <si>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</si>
  <si>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</si>
  <si>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</si>
  <si>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</si>
  <si>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</si>
  <si>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</si>
  <si>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</si>
  <si>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</si>
  <si>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</si>
  <si>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</si>
  <si>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</si>
  <si>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</si>
  <si>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</si>
  <si>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</si>
  <si>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</si>
  <si>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</si>
  <si>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</si>
  <si>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</si>
  <si>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</si>
  <si>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</si>
  <si>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</si>
  <si>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</si>
  <si>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</si>
  <si>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</si>
  <si>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</si>
  <si>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</si>
  <si>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</si>
  <si>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</si>
  <si>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</si>
  <si>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</si>
  <si>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</si>
  <si>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</si>
  <si>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</si>
  <si>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</si>
  <si>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</si>
  <si>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</si>
  <si>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</si>
  <si>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</si>
  <si>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</si>
  <si>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</si>
  <si>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</si>
  <si>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</si>
  <si>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</si>
  <si>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</si>
  <si>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</si>
  <si>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</si>
  <si>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</si>
  <si>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</si>
  <si>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</si>
  <si>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</si>
  <si>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</si>
  <si>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</si>
  <si>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</si>
  <si>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</si>
  <si>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</si>
  <si>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</si>
  <si>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</si>
  <si>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</si>
  <si>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</si>
  <si>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</si>
  <si>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</si>
  <si>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</si>
  <si>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</si>
  <si>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</si>
  <si>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</si>
  <si>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</si>
  <si>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</si>
  <si>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</si>
  <si>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</si>
  <si>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</si>
  <si>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</si>
  <si>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</si>
  <si>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</si>
  <si>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</si>
  <si>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</si>
  <si>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</si>
  <si>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</si>
  <si>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</si>
  <si>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</si>
  <si>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</si>
  <si>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</si>
  <si>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</si>
  <si>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</si>
  <si>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</si>
  <si>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</si>
  <si>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</si>
  <si>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</si>
  <si>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</si>
  <si>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</si>
  <si>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</si>
  <si>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</si>
  <si>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</si>
  <si>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</si>
  <si>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</si>
  <si>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</si>
  <si>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</si>
  <si>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</si>
  <si>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</si>
  <si>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</si>
  <si>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</si>
  <si>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</si>
  <si>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</si>
  <si>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</si>
  <si>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</si>
  <si>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</si>
  <si>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</si>
  <si>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</si>
  <si>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</si>
  <si>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</si>
  <si>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</si>
  <si>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</si>
  <si>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</si>
  <si>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</si>
  <si>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</si>
  <si>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</si>
  <si>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</si>
  <si>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</si>
  <si>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</si>
  <si>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</si>
  <si>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</si>
  <si>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</si>
  <si>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</si>
  <si>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</si>
  <si>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</si>
  <si>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</si>
  <si>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</si>
  <si>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</si>
  <si>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</si>
  <si>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</si>
  <si>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</si>
  <si>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</si>
  <si>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</si>
  <si>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</si>
  <si>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</si>
  <si>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</si>
  <si>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</si>
  <si>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</si>
  <si>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</si>
  <si>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</si>
  <si>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</si>
  <si>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</si>
  <si>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</si>
  <si>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</si>
  <si>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</si>
  <si>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</si>
  <si>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</si>
  <si>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</si>
  <si>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</si>
  <si>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</si>
  <si>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</si>
  <si>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</si>
  <si>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</si>
  <si>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</si>
  <si>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</si>
  <si>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</si>
  <si>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</si>
  <si>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</si>
  <si>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</si>
  <si>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</si>
  <si>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</si>
  <si>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</si>
  <si>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</si>
  <si>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</si>
  <si>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</si>
  <si>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</si>
  <si>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</si>
  <si>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</si>
  <si>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</si>
  <si>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</si>
  <si>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</si>
  <si>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</si>
  <si>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</si>
  <si>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</si>
  <si>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</si>
  <si>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</si>
  <si>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</si>
  <si>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</si>
  <si>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</si>
  <si>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</si>
  <si>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</si>
  <si>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</si>
  <si>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</si>
  <si>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</si>
  <si>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</si>
  <si>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</si>
  <si>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</si>
  <si>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</si>
  <si>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</si>
  <si>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</si>
  <si>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</si>
  <si>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</si>
  <si>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</si>
  <si>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</si>
  <si>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</si>
  <si>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</si>
  <si>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</si>
  <si>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</si>
  <si>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</si>
  <si>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</si>
  <si>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</si>
  <si>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</si>
  <si>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</si>
  <si>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</si>
  <si>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</si>
  <si>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</si>
  <si>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</si>
  <si>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</si>
  <si>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</si>
  <si>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</si>
  <si>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</si>
  <si>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</si>
  <si>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</si>
  <si>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</si>
  <si>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</si>
  <si>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</si>
  <si>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</si>
  <si>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</si>
  <si>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</si>
  <si>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</si>
  <si>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</si>
  <si>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</si>
  <si>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</si>
  <si>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</si>
  <si>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</si>
  <si>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</si>
  <si>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</si>
  <si>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</si>
  <si>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</si>
  <si>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</si>
  <si>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</si>
  <si>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</si>
  <si>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</si>
  <si>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</si>
  <si>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</si>
  <si>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</si>
  <si>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</si>
  <si>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</si>
  <si>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</si>
  <si>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</si>
  <si>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</si>
  <si>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</si>
  <si>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</si>
  <si>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</si>
  <si>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</si>
  <si>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</si>
  <si>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</si>
  <si>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</si>
  <si>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</si>
  <si>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</si>
  <si>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</si>
  <si>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</si>
  <si>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</si>
  <si>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</si>
  <si>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</si>
  <si>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</si>
  <si>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</si>
  <si>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</si>
  <si>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</si>
  <si>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</si>
  <si>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</si>
  <si>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</si>
  <si>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</si>
  <si>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</si>
  <si>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</si>
  <si>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</si>
  <si>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</si>
  <si>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</si>
  <si>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</si>
  <si>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</si>
  <si>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</si>
  <si>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</si>
  <si>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</si>
  <si>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</si>
  <si>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</si>
  <si>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</si>
  <si>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</si>
  <si>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</si>
  <si>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</si>
  <si>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</si>
  <si>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</si>
  <si>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</si>
  <si>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</si>
  <si>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</si>
  <si>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</si>
  <si>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</si>
  <si>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</si>
  <si>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</si>
  <si>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</si>
  <si>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</si>
  <si>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</si>
  <si>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</si>
  <si>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</si>
  <si>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</si>
  <si>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</si>
  <si>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</si>
  <si>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</si>
  <si>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</si>
  <si>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</si>
  <si>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</si>
  <si>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</si>
  <si>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</si>
  <si>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</si>
  <si>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</si>
  <si>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</si>
  <si>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</si>
  <si>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</si>
  <si>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</si>
  <si>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</si>
  <si>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</si>
  <si>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</si>
  <si>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</si>
  <si>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</si>
  <si>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</si>
  <si>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</si>
  <si>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</si>
  <si>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</si>
  <si>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</si>
  <si>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</si>
  <si>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</si>
  <si>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</si>
  <si>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</si>
  <si>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</si>
  <si>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</si>
  <si>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</si>
  <si>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</si>
  <si>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</si>
  <si>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</si>
  <si>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</si>
  <si>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</si>
  <si>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</si>
  <si>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</si>
  <si>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</si>
  <si>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</si>
  <si>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</si>
  <si>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</si>
  <si>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</si>
  <si>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</si>
  <si>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</si>
  <si>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</si>
  <si>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</si>
  <si>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</si>
  <si>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</si>
  <si>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</si>
  <si>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</si>
  <si>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</si>
  <si>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</si>
  <si>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</si>
  <si>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</si>
  <si>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</si>
  <si>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</si>
  <si>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</si>
  <si>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</si>
  <si>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</si>
  <si>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</si>
  <si>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</si>
  <si>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</si>
  <si>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</si>
  <si>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</si>
  <si>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</si>
  <si>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</si>
  <si>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</si>
  <si>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</si>
  <si>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</si>
  <si>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</si>
  <si>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</si>
  <si>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</si>
  <si>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</si>
  <si>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</si>
  <si>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</si>
  <si>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</si>
  <si>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</si>
  <si>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</si>
  <si>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</si>
  <si>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</si>
  <si>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</si>
  <si>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</si>
  <si>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</si>
  <si>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</si>
  <si>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</si>
  <si>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</si>
  <si>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</si>
  <si>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</si>
  <si>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</si>
  <si>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</si>
  <si>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</si>
  <si>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</si>
  <si>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</si>
  <si>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</si>
  <si>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</si>
  <si>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</si>
  <si>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</si>
  <si>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</si>
  <si>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</si>
  <si>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</si>
  <si>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</si>
  <si>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</si>
  <si>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</si>
  <si>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</si>
  <si>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</si>
  <si>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</si>
  <si>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</si>
  <si>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</si>
  <si>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</si>
  <si>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</si>
  <si>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</si>
  <si>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</si>
  <si>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</si>
  <si>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</si>
  <si>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</si>
  <si>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</si>
  <si>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</si>
  <si>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</si>
  <si>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</si>
  <si>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</si>
  <si>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</si>
  <si>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</si>
  <si>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</si>
  <si>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</si>
  <si>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</si>
  <si>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</si>
  <si>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</si>
  <si>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</si>
  <si>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</si>
  <si>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</si>
  <si>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</si>
  <si>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</si>
  <si>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</si>
  <si>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</si>
  <si>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</si>
  <si>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</si>
  <si>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</si>
  <si>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</si>
  <si>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</si>
  <si>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</si>
  <si>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</si>
  <si>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</si>
  <si>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</si>
  <si>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</si>
  <si>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</si>
  <si>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</si>
  <si>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</si>
  <si>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</si>
  <si>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</si>
  <si>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</si>
  <si>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</si>
  <si>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</si>
  <si>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</si>
  <si>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</si>
  <si>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</si>
  <si>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</si>
  <si>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</si>
  <si>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</si>
  <si>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</si>
  <si>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</si>
  <si>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</si>
  <si>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</si>
  <si>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</si>
  <si>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</si>
  <si>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</si>
  <si>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</si>
  <si>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</si>
  <si>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</si>
  <si>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</si>
  <si>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</si>
  <si>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</si>
  <si>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</si>
  <si>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</si>
  <si>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</si>
  <si>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</si>
  <si>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</si>
  <si>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</si>
  <si>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</si>
  <si>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</si>
  <si>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</si>
  <si>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</si>
  <si>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</si>
  <si>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</si>
  <si>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</si>
  <si>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</si>
  <si>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</si>
  <si>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</si>
  <si>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</si>
  <si>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</si>
  <si>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</si>
  <si>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</si>
  <si>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</si>
  <si>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</si>
  <si>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</si>
  <si>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</si>
  <si>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</si>
  <si>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</si>
  <si>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</si>
  <si>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</si>
  <si>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</si>
  <si>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</si>
  <si>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</si>
  <si>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</si>
  <si>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</si>
  <si>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</si>
  <si>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</si>
  <si>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</si>
  <si>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</si>
  <si>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</si>
  <si>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</si>
  <si>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</si>
  <si>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</si>
  <si>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</si>
  <si>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</si>
  <si>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</si>
  <si>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</si>
  <si>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</si>
  <si>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</si>
  <si>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</si>
  <si>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</si>
  <si>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</si>
  <si>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</si>
  <si>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</si>
  <si>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</si>
  <si>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</si>
  <si>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</si>
  <si>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</si>
  <si>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</si>
  <si>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</si>
  <si>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</si>
  <si>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</si>
  <si>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</si>
  <si>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</si>
  <si>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</si>
  <si>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</si>
  <si>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</si>
  <si>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</si>
  <si>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</si>
  <si>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</si>
  <si>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</si>
  <si>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</si>
  <si>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</si>
  <si>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</si>
  <si>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</si>
  <si>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</si>
  <si>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</si>
  <si>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</si>
  <si>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</si>
  <si>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</si>
  <si>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</si>
  <si>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</si>
  <si>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</si>
  <si>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</si>
  <si>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</si>
  <si>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</si>
  <si>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</si>
  <si>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</si>
  <si>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</si>
  <si>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</si>
  <si>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</si>
  <si>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</si>
  <si>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</si>
  <si>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</si>
  <si>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</si>
  <si>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</si>
  <si>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</si>
  <si>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</si>
  <si>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</si>
  <si>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</si>
  <si>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</si>
  <si>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</si>
  <si>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</si>
  <si>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</si>
  <si>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</si>
  <si>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</si>
  <si>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</si>
  <si>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</si>
  <si>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</si>
  <si>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</si>
  <si>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</si>
  <si>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</si>
  <si>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</si>
  <si>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</si>
  <si>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</si>
  <si>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</si>
  <si>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</si>
  <si>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</si>
  <si>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</si>
  <si>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</si>
  <si>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</si>
  <si>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</si>
  <si>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</si>
  <si>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</si>
  <si>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</si>
  <si>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</si>
  <si>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</si>
  <si>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</si>
  <si>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</si>
  <si>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</si>
  <si>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</si>
  <si>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</si>
  <si>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</si>
  <si>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</si>
  <si>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</si>
  <si>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</si>
  <si>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</si>
  <si>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</si>
  <si>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</si>
  <si>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</si>
  <si>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</si>
  <si>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</si>
  <si>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</si>
  <si>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</si>
  <si>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</si>
  <si>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</si>
  <si>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</si>
  <si>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</si>
  <si>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</si>
  <si>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</si>
  <si>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</si>
  <si>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</si>
  <si>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</si>
  <si>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</si>
  <si>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</si>
  <si>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</si>
  <si>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</si>
  <si>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</si>
  <si>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</si>
  <si>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</si>
  <si>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</si>
  <si>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</si>
  <si>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</si>
  <si>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</si>
  <si>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</si>
  <si>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</si>
  <si>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</si>
  <si>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</si>
  <si>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</si>
  <si>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</si>
  <si>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</si>
  <si>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</si>
  <si>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</si>
  <si>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</si>
  <si>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</si>
  <si>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</si>
  <si>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</si>
  <si>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</si>
  <si>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</si>
  <si>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</si>
  <si>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</si>
  <si>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</si>
  <si>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</si>
  <si>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</si>
  <si>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</si>
  <si>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</si>
  <si>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</si>
  <si>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</si>
  <si>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</si>
  <si>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</si>
  <si>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</si>
  <si>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</si>
  <si>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</si>
  <si>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</si>
  <si>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</si>
  <si>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</si>
  <si>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</si>
  <si>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</si>
  <si>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</si>
  <si>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</si>
  <si>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</si>
  <si>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</si>
  <si>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</si>
  <si>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</si>
  <si>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</si>
  <si>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</si>
  <si>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</si>
  <si>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</si>
  <si>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</si>
  <si>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</si>
  <si>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</si>
  <si>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</si>
  <si>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</si>
  <si>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</si>
  <si>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</si>
  <si>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</si>
  <si>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</si>
  <si>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</si>
  <si>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</si>
  <si>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</si>
  <si>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</si>
  <si>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</si>
  <si>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</si>
  <si>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</si>
  <si>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</si>
  <si>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</si>
  <si>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</si>
  <si>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</si>
  <si>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</si>
  <si>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</si>
  <si>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</si>
  <si>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</si>
  <si>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</si>
  <si>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</si>
  <si>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</si>
  <si>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</si>
  <si>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</si>
  <si>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</si>
  <si>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</si>
  <si>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</si>
  <si>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</si>
  <si>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</si>
  <si>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</si>
  <si>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</si>
  <si>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</si>
  <si>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</si>
  <si>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</si>
  <si>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</si>
  <si>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</si>
  <si>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</si>
  <si>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</si>
  <si>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</si>
  <si>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</si>
  <si>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</si>
  <si>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</si>
  <si>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</si>
  <si>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</si>
  <si>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</si>
  <si>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</si>
  <si>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</si>
  <si>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</si>
  <si>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</si>
  <si>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</si>
  <si>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</si>
  <si>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</si>
  <si>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</si>
  <si>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</si>
  <si>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</si>
  <si>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</si>
  <si>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</si>
  <si>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</si>
  <si>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</si>
  <si>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</si>
  <si>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</si>
  <si>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</si>
  <si>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</si>
  <si>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</si>
  <si>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</si>
  <si>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</si>
  <si>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</si>
  <si>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</si>
  <si>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</si>
  <si>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</si>
  <si>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</si>
  <si>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</si>
  <si>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</si>
  <si>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</si>
  <si>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</si>
  <si>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</si>
  <si>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</si>
  <si>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</si>
  <si>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</si>
  <si>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</si>
  <si>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</si>
  <si>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</si>
  <si>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</si>
  <si>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</si>
  <si>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</si>
  <si>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</si>
  <si>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</si>
  <si>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</si>
  <si>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</si>
  <si>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</si>
  <si>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</si>
  <si>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</si>
  <si>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</si>
  <si>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</si>
  <si>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</si>
  <si>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</si>
  <si>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</si>
  <si>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</si>
  <si>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</si>
  <si>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</si>
  <si>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</si>
  <si>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</si>
  <si>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</si>
  <si>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</si>
  <si>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</si>
  <si>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</si>
  <si>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</si>
  <si>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</si>
  <si>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</si>
  <si>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</si>
  <si>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</si>
  <si>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</si>
  <si>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</si>
  <si>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</si>
  <si>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</si>
  <si>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</si>
  <si>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</si>
  <si>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</si>
  <si>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</si>
  <si>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</si>
  <si>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</si>
  <si>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</si>
  <si>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</si>
  <si>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</si>
  <si>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</si>
  <si>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</si>
  <si>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</si>
  <si>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</si>
  <si>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</si>
  <si>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</si>
  <si>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</si>
  <si>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</si>
  <si>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</si>
  <si>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</si>
  <si>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</si>
  <si>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</si>
  <si>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</si>
  <si>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</si>
  <si>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</si>
  <si>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</si>
  <si>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</si>
  <si>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</si>
  <si>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</si>
  <si>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</si>
  <si>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</si>
  <si>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</si>
  <si>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</si>
  <si>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</si>
  <si>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</si>
  <si>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</si>
  <si>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</si>
  <si>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</si>
  <si>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</si>
  <si>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</si>
  <si>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</si>
  <si>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</si>
  <si>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</si>
  <si>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</si>
  <si>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</si>
  <si>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</si>
  <si>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</si>
  <si>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</si>
  <si>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</si>
  <si>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</si>
  <si>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</si>
  <si>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</si>
  <si>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</si>
  <si>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</si>
  <si>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</si>
  <si>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</si>
  <si>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</si>
  <si>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</si>
  <si>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</si>
  <si>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</si>
  <si>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</si>
  <si>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</si>
  <si>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</si>
  <si>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</si>
  <si>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</si>
  <si>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</si>
  <si>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</si>
  <si>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</si>
  <si>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</si>
  <si>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</si>
  <si>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</si>
  <si>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</si>
  <si>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</si>
  <si>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</si>
  <si>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</si>
  <si>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</si>
  <si>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</si>
  <si>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</si>
  <si>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</si>
  <si>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</si>
  <si>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</si>
  <si>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</si>
  <si>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</si>
  <si>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</si>
  <si>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</si>
  <si>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</si>
  <si>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</si>
  <si>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</si>
  <si>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</si>
  <si>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</si>
  <si>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</si>
  <si>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</si>
  <si>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</si>
  <si>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</si>
  <si>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</si>
  <si>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</si>
  <si>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</si>
  <si>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</si>
  <si>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</si>
  <si>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</si>
  <si>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</si>
  <si>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</si>
  <si>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</si>
  <si>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</si>
  <si>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</si>
  <si>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</si>
  <si>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</si>
  <si>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</si>
  <si>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</si>
  <si>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</si>
  <si>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</si>
  <si>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</si>
  <si>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</si>
  <si>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</si>
  <si>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</si>
  <si>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</si>
  <si>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</si>
  <si>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</si>
  <si>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</si>
  <si>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</si>
  <si>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</si>
  <si>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</si>
  <si>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</si>
  <si>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</si>
  <si>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</si>
  <si>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</si>
  <si>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</si>
  <si>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</si>
  <si>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</si>
  <si>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</si>
  <si>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</si>
  <si>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</si>
  <si>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</si>
  <si>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</si>
  <si>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</si>
  <si>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</si>
  <si>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</si>
  <si>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</si>
  <si>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</si>
  <si>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</si>
  <si>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</si>
  <si>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</si>
  <si>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</si>
  <si>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</si>
  <si>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</si>
  <si>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</si>
  <si>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</si>
  <si>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</si>
  <si>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</si>
  <si>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</si>
  <si>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</si>
  <si>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</si>
  <si>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</si>
  <si>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</si>
  <si>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</si>
  <si>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</si>
  <si>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</si>
  <si>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</si>
  <si>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</si>
  <si>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</si>
  <si>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</si>
  <si>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</si>
  <si>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</si>
  <si>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</si>
  <si>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</si>
  <si>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</si>
  <si>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</si>
  <si>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</si>
  <si>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</si>
  <si>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</si>
  <si>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</si>
  <si>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</si>
  <si>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</si>
  <si>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</si>
  <si>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</si>
  <si>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</si>
  <si>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</si>
  <si>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</si>
  <si>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</si>
  <si>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</si>
  <si>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</si>
  <si>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</si>
  <si>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</si>
  <si>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</si>
  <si>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</si>
  <si>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</si>
  <si>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</si>
  <si>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</si>
  <si>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</si>
  <si>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</si>
  <si>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</si>
  <si>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</si>
  <si>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</si>
  <si>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</si>
  <si>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</si>
  <si>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</si>
  <si>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</si>
  <si>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</si>
  <si>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</si>
  <si>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</si>
  <si>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</si>
  <si>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</si>
  <si>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</si>
  <si>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</si>
  <si>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</si>
  <si>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</si>
  <si>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</si>
  <si>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</si>
  <si>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</si>
  <si>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</si>
  <si>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</si>
  <si>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</si>
  <si>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</si>
  <si>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</si>
  <si>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</si>
  <si>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</si>
  <si>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</si>
  <si>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</si>
  <si>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</si>
  <si>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</si>
  <si>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</si>
  <si>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</si>
  <si>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</si>
  <si>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</si>
  <si>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</si>
  <si>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</si>
  <si>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</si>
  <si>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</si>
  <si>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</si>
  <si>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</si>
  <si>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</si>
  <si>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</si>
  <si>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</si>
  <si>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</si>
  <si>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</si>
  <si>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</si>
  <si>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</si>
  <si>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</si>
  <si>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</si>
  <si>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</si>
  <si>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</si>
  <si>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</si>
  <si>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</si>
  <si>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</si>
  <si>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</si>
  <si>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</si>
  <si>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</si>
  <si>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</si>
  <si>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</si>
  <si>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</si>
  <si>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</si>
  <si>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</si>
  <si>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</si>
  <si>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</si>
  <si>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</si>
  <si>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</si>
  <si>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</si>
  <si>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</si>
  <si>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</si>
  <si>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</si>
  <si>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</si>
  <si>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</si>
  <si>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</si>
  <si>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</si>
  <si>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</si>
  <si>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</si>
  <si>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</si>
  <si>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</si>
  <si>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</si>
  <si>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</si>
  <si>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</si>
  <si>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</si>
  <si>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</si>
  <si>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</si>
  <si>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</si>
  <si>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</si>
  <si>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</si>
  <si>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</si>
  <si>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</si>
  <si>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</si>
  <si>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</si>
  <si>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</si>
  <si>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</si>
  <si>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</si>
  <si>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</si>
  <si>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</si>
  <si>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</si>
  <si>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</si>
  <si>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</si>
  <si>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</si>
  <si>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</si>
  <si>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</si>
  <si>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</si>
  <si>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</si>
  <si>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</si>
  <si>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</si>
  <si>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</si>
  <si>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</si>
  <si>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</si>
  <si>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</si>
  <si>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</si>
  <si>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</si>
  <si>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</si>
  <si>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</si>
  <si>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</si>
  <si>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</si>
  <si>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</si>
  <si>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</si>
  <si>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</si>
  <si>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</si>
  <si>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</si>
  <si>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</si>
  <si>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</si>
  <si>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</si>
  <si>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</si>
  <si>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</si>
  <si>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</si>
  <si>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</si>
  <si>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</si>
  <si>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</si>
  <si>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</si>
  <si>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</si>
  <si>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</si>
  <si>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</si>
  <si>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</si>
  <si>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</si>
  <si>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</si>
  <si>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</si>
  <si>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</si>
  <si>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</si>
  <si>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</si>
  <si>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</si>
  <si>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</si>
  <si>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</si>
  <si>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</si>
  <si>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</si>
  <si>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</si>
  <si>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</si>
  <si>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</si>
  <si>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</si>
  <si>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</si>
  <si>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</si>
  <si>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</si>
  <si>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</si>
  <si>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</si>
  <si>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</si>
  <si>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</si>
  <si>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</si>
  <si>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</si>
  <si>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</si>
  <si>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</si>
  <si>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</si>
  <si>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</si>
  <si>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</si>
  <si>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</si>
  <si>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</si>
  <si>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</si>
  <si>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</si>
  <si>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</si>
  <si>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</si>
  <si>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</si>
  <si>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</si>
  <si>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</si>
  <si>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</si>
  <si>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</si>
  <si>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</si>
  <si>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</si>
  <si>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</si>
  <si>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</si>
  <si>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</si>
  <si>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</si>
  <si>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</si>
  <si>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</si>
  <si>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</si>
  <si>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</si>
  <si>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</si>
  <si>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</si>
  <si>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</si>
  <si>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</si>
  <si>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</si>
  <si>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</si>
  <si>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</si>
  <si>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</si>
  <si>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</si>
  <si>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</si>
  <si>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</si>
  <si>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</si>
  <si>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</si>
  <si>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</si>
  <si>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</si>
  <si>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</si>
  <si>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</si>
  <si>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</si>
  <si>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</si>
  <si>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</si>
  <si>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</si>
  <si>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</si>
  <si>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</si>
  <si>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</si>
  <si>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</si>
  <si>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</si>
  <si>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</si>
  <si>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</si>
  <si>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</si>
  <si>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</si>
  <si>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</si>
  <si>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</si>
  <si>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</si>
  <si>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</si>
  <si>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</si>
  <si>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</si>
  <si>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</si>
  <si>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</si>
  <si>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</si>
  <si>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</si>
  <si>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</si>
  <si>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</si>
  <si>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</si>
  <si>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</si>
  <si>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</si>
  <si>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</si>
  <si>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</si>
  <si>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</si>
  <si>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</si>
  <si>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</si>
  <si>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</si>
  <si>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</si>
  <si>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</si>
  <si>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</si>
  <si>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</si>
  <si>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</si>
  <si>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</si>
  <si>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</si>
  <si>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</si>
  <si>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</si>
  <si>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</si>
  <si>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</si>
  <si>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</si>
  <si>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</si>
  <si>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</si>
  <si>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</si>
  <si>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</si>
  <si>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</si>
  <si>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</si>
  <si>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</si>
  <si>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</si>
  <si>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</si>
  <si>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</si>
  <si>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</si>
  <si>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</si>
  <si>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</si>
  <si>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</si>
  <si>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</si>
  <si>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</si>
  <si>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</si>
  <si>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</si>
  <si>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</si>
  <si>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</si>
  <si>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</si>
  <si>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</si>
  <si>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</si>
  <si>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</si>
  <si>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</si>
  <si>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</si>
  <si>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</si>
  <si>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</si>
  <si>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</si>
  <si>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</si>
  <si>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</si>
  <si>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</si>
  <si>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</si>
  <si>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</si>
  <si>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</si>
  <si>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</si>
  <si>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</si>
  <si>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</si>
  <si>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</si>
  <si>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</si>
  <si>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</si>
  <si>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</si>
  <si>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</si>
  <si>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</si>
  <si>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</si>
  <si>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</si>
  <si>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</si>
  <si>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</si>
  <si>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</si>
  <si>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</si>
  <si>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</si>
  <si>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</si>
  <si>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</si>
  <si>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</si>
  <si>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</si>
  <si>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</si>
  <si>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</si>
  <si>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</si>
  <si>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</si>
  <si>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</si>
  <si>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</si>
  <si>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</si>
  <si>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</si>
  <si>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</si>
  <si>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</si>
  <si>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</si>
  <si>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</si>
  <si>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</si>
  <si>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</si>
  <si>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</si>
  <si>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</si>
  <si>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</si>
  <si>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</si>
  <si>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</si>
  <si>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</si>
  <si>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</si>
  <si>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</si>
  <si>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</si>
  <si>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</si>
  <si>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</si>
  <si>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</si>
  <si>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</si>
  <si>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</si>
  <si>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</si>
  <si>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</si>
  <si>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</si>
  <si>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</si>
  <si>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</si>
  <si>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</si>
  <si>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</si>
  <si>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</si>
  <si>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</si>
  <si>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</si>
  <si>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</si>
  <si>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</si>
  <si>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</si>
  <si>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</si>
  <si>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</si>
  <si>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</si>
  <si>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</si>
  <si>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</si>
  <si>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</si>
  <si>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</si>
  <si>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</si>
  <si>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</si>
  <si>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</si>
  <si>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</si>
  <si>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</si>
  <si>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</si>
  <si>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</si>
  <si>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</si>
  <si>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</si>
  <si>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</si>
  <si>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</si>
  <si>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</si>
  <si>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</si>
  <si>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</si>
  <si>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</si>
  <si>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</si>
  <si>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</si>
  <si>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</si>
  <si>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</si>
  <si>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</si>
  <si>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</si>
  <si>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</si>
  <si>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</si>
  <si>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</si>
  <si>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</si>
  <si>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</si>
  <si>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</si>
  <si>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</si>
  <si>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</si>
  <si>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</si>
  <si>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</si>
  <si>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</si>
  <si>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</si>
  <si>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</si>
  <si>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</si>
  <si>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</si>
  <si>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</si>
  <si>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</si>
  <si>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</si>
  <si>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</si>
  <si>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</si>
  <si>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</si>
  <si>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</si>
  <si>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</si>
  <si>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</si>
  <si>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</si>
  <si>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</si>
  <si>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</si>
  <si>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</si>
  <si>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</si>
  <si>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</si>
  <si>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</si>
  <si>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</si>
  <si>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</si>
  <si>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</si>
  <si>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</si>
  <si>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</si>
  <si>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</si>
  <si>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</si>
  <si>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</si>
  <si>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</si>
  <si>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</si>
  <si>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</si>
  <si>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</si>
  <si>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</si>
  <si>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</si>
  <si>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</si>
  <si>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</si>
  <si>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</si>
  <si>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</si>
  <si>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</si>
  <si>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</si>
  <si>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</si>
  <si>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</si>
  <si>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</si>
  <si>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</si>
  <si>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</si>
  <si>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</si>
  <si>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</si>
  <si>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</si>
  <si>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</si>
  <si>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</si>
  <si>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</si>
  <si>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</si>
  <si>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</si>
  <si>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</si>
  <si>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</si>
  <si>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</si>
  <si>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</si>
  <si>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</si>
  <si>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</si>
  <si>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</si>
  <si>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</si>
  <si>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</si>
  <si>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</si>
  <si>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</si>
  <si>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</si>
  <si>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</si>
  <si>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</si>
  <si>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</si>
  <si>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</si>
  <si>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</si>
  <si>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</si>
  <si>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</si>
  <si>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</si>
  <si>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</si>
  <si>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</si>
  <si>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</si>
  <si>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</si>
  <si>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</si>
  <si>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</si>
  <si>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</si>
  <si>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</si>
  <si>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</si>
  <si>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</si>
  <si>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</si>
  <si>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</si>
  <si>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</si>
  <si>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</si>
  <si>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</si>
  <si>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</si>
  <si>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</si>
  <si>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</si>
  <si>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</si>
  <si>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</si>
  <si>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</si>
  <si>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</si>
  <si>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</si>
  <si>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</si>
  <si>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</si>
  <si>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</si>
  <si>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</si>
  <si>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</si>
  <si>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</si>
  <si>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</si>
  <si>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</si>
  <si>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</si>
  <si>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</si>
  <si>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</si>
  <si>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</si>
  <si>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</si>
  <si>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</si>
  <si>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</si>
  <si>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</si>
  <si>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</si>
  <si>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</si>
  <si>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</si>
  <si>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</si>
  <si>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</si>
  <si>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</si>
  <si>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</si>
  <si>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</si>
  <si>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</si>
  <si>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</si>
  <si>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</si>
  <si>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</si>
  <si>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</si>
  <si>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</si>
  <si>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</si>
  <si>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</si>
  <si>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</si>
  <si>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</si>
  <si>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</si>
  <si>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</si>
  <si>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</si>
  <si>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</si>
  <si>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</si>
  <si>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</si>
  <si>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</si>
  <si>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</si>
  <si>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</si>
  <si>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</si>
  <si>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</si>
  <si>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</si>
  <si>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</si>
  <si>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</si>
  <si>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</si>
  <si>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</si>
  <si>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</si>
  <si>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</si>
  <si>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</si>
  <si>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</si>
  <si>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</si>
  <si>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</si>
  <si>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</si>
  <si>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</si>
  <si>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</si>
  <si>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</si>
  <si>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</si>
  <si>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</si>
  <si>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</si>
  <si>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</si>
  <si>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</si>
  <si>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</si>
  <si>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</si>
  <si>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</si>
  <si>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</si>
  <si>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</si>
  <si>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</si>
  <si>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</si>
  <si>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</si>
  <si>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</si>
  <si>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</si>
  <si>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</si>
  <si>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</si>
  <si>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</si>
  <si>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</si>
  <si>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</si>
  <si>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</si>
  <si>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</si>
  <si>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</si>
  <si>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</si>
  <si>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</si>
  <si>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</si>
  <si>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</si>
  <si>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</si>
  <si>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</si>
  <si>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</si>
  <si>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</si>
  <si>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</si>
  <si>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</si>
  <si>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</si>
  <si>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</si>
  <si>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</si>
  <si>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</si>
  <si>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</si>
  <si>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</si>
  <si>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</si>
  <si>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</si>
  <si>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</si>
  <si>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</si>
  <si>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</si>
  <si>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</si>
  <si>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</si>
  <si>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</si>
  <si>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</si>
  <si>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</si>
  <si>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</si>
  <si>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</si>
  <si>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</si>
  <si>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</si>
  <si>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</si>
  <si>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</si>
  <si>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</si>
  <si>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</si>
  <si>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</si>
  <si>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</si>
  <si>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</si>
  <si>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</si>
  <si>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</si>
  <si>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</si>
  <si>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</si>
  <si>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</si>
  <si>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</si>
  <si>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</si>
  <si>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</si>
  <si>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</si>
  <si>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</si>
  <si>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</si>
  <si>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</si>
  <si>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</si>
  <si>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</si>
  <si>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</si>
  <si>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</si>
  <si>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</si>
  <si>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</si>
  <si>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</si>
  <si>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</si>
  <si>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</si>
  <si>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</si>
  <si>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</si>
  <si>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</si>
  <si>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</si>
  <si>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</si>
  <si>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</si>
  <si>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</si>
  <si>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</si>
  <si>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</si>
  <si>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</si>
  <si>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</si>
  <si>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</si>
  <si>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</si>
  <si>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</si>
  <si>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</si>
  <si>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</si>
  <si>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</si>
  <si>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</si>
  <si>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</si>
  <si>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</si>
  <si>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</si>
  <si>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</si>
  <si>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</si>
  <si>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</si>
  <si>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</si>
  <si>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</si>
  <si>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</si>
  <si>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</si>
  <si>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</si>
  <si>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</si>
  <si>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</si>
  <si>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</si>
  <si>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</si>
  <si>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</si>
  <si>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</si>
  <si>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</si>
  <si>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</si>
  <si>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</si>
  <si>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</si>
  <si>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</si>
  <si>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</si>
  <si>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</si>
  <si>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</si>
  <si>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</si>
  <si>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</si>
  <si>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</si>
  <si>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</si>
  <si>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</si>
  <si>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</si>
  <si>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</si>
  <si>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</si>
  <si>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</si>
  <si>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</si>
  <si>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</si>
  <si>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</si>
  <si>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</si>
  <si>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</si>
  <si>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</si>
  <si>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</si>
  <si>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</si>
  <si>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</si>
  <si>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</si>
  <si>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</si>
  <si>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</si>
  <si>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</si>
  <si>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</si>
  <si>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</si>
  <si>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</si>
  <si>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</si>
  <si>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</si>
  <si>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</si>
  <si>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</si>
  <si>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</si>
  <si>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</si>
  <si>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</si>
  <si>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</si>
  <si>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</si>
  <si>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</si>
  <si>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</si>
  <si>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</si>
  <si>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</si>
  <si>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</si>
  <si>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</si>
  <si>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</si>
  <si>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</si>
  <si>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</si>
  <si>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</si>
  <si>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</si>
  <si>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</si>
  <si>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</si>
  <si>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</si>
  <si>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</si>
  <si>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</si>
  <si>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</si>
  <si>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</si>
  <si>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</si>
  <si>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</si>
  <si>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</si>
  <si>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</si>
  <si>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</si>
  <si>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</si>
  <si>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</si>
  <si>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</si>
  <si>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</si>
  <si>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</si>
  <si>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</si>
  <si>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</si>
  <si>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</si>
  <si>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</si>
  <si>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</si>
  <si>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</si>
  <si>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</si>
  <si>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</si>
  <si>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</si>
  <si>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</si>
  <si>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</si>
  <si>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</si>
  <si>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</si>
  <si>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</si>
  <si>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</si>
  <si>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</si>
  <si>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</si>
  <si>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</si>
  <si>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</si>
  <si>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</si>
  <si>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</si>
  <si>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</si>
  <si>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</si>
  <si>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</si>
  <si>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</si>
  <si>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</si>
  <si>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</si>
  <si>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</si>
  <si>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</si>
  <si>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</si>
  <si>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</si>
  <si>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</si>
  <si>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</si>
  <si>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</si>
  <si>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</si>
  <si>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</si>
  <si>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</si>
  <si>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</si>
  <si>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</si>
  <si>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</si>
  <si>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</si>
  <si>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</si>
  <si>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</si>
  <si>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</si>
  <si>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</si>
  <si>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</si>
  <si>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</si>
  <si>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</si>
  <si>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</si>
  <si>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</si>
  <si>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</si>
  <si>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</si>
  <si>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</si>
  <si>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</si>
  <si>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</si>
  <si>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</si>
  <si>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</si>
  <si>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</si>
  <si>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</si>
  <si>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</si>
  <si>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</si>
  <si>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</si>
  <si>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</si>
  <si>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</si>
  <si>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</si>
  <si>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</si>
  <si>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</si>
  <si>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</si>
  <si>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</si>
  <si>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</si>
  <si>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</si>
  <si>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</si>
  <si>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</si>
  <si>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</si>
  <si>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</si>
  <si>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</si>
  <si>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</si>
  <si>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</si>
  <si>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</si>
  <si>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</si>
  <si>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</si>
  <si>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</si>
  <si>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</si>
  <si>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</si>
  <si>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</si>
  <si>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</si>
  <si>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</si>
  <si>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</si>
  <si>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</si>
  <si>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</si>
  <si>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</si>
  <si>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</si>
  <si>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</si>
  <si>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</si>
  <si>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</si>
  <si>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</si>
  <si>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</si>
  <si>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</si>
  <si>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</si>
  <si>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</si>
  <si>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</si>
  <si>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</si>
  <si>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</si>
  <si>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</si>
  <si>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</si>
  <si>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</si>
  <si>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</si>
  <si>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</si>
  <si>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</si>
  <si>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</si>
  <si>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</si>
  <si>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</si>
  <si>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</si>
  <si>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</si>
  <si>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</si>
  <si>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</si>
  <si>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</si>
  <si>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</si>
  <si>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</si>
  <si>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</si>
  <si>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</si>
  <si>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</si>
  <si>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</si>
  <si>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</si>
  <si>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</si>
  <si>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</si>
  <si>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</si>
  <si>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</si>
  <si>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</si>
  <si>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</si>
  <si>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</si>
  <si>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</si>
  <si>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</si>
  <si>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</si>
  <si>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</si>
  <si>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</si>
  <si>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</si>
  <si>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</si>
  <si>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</si>
  <si>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</si>
  <si>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</si>
  <si>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</si>
  <si>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</si>
  <si>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</si>
  <si>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</si>
  <si>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</si>
  <si>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</si>
  <si>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</si>
  <si>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</si>
  <si>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</si>
  <si>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</si>
  <si>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</si>
  <si>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</si>
  <si>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</si>
  <si>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</si>
  <si>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</si>
  <si>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</si>
  <si>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</si>
  <si>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</si>
  <si>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</si>
  <si>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</si>
  <si>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</si>
  <si>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</si>
  <si>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</si>
  <si>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</si>
  <si>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</si>
  <si>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</si>
  <si>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</si>
  <si>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</si>
  <si>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</si>
  <si>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</si>
  <si>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</si>
  <si>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</si>
  <si>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</si>
  <si>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</si>
  <si>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</si>
  <si>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</si>
  <si>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</si>
  <si>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</si>
  <si>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</si>
  <si>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</si>
  <si>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</si>
  <si>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</si>
  <si>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</si>
  <si>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</si>
  <si>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</si>
  <si>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</si>
  <si>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</si>
  <si>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</si>
  <si>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</si>
  <si>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</si>
  <si>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</si>
  <si>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</si>
  <si>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</si>
  <si>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</si>
  <si>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</si>
  <si>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</si>
  <si>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</si>
  <si>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</si>
  <si>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</si>
  <si>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</si>
  <si>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</si>
  <si>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</si>
  <si>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</si>
  <si>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</si>
  <si>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</si>
  <si>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</si>
  <si>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</si>
  <si>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</si>
  <si>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</si>
  <si>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</si>
  <si>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</si>
  <si>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</si>
  <si>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</si>
  <si>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</si>
  <si>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</si>
  <si>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</si>
  <si>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</si>
  <si>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</si>
  <si>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</si>
  <si>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</si>
  <si>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</si>
  <si>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</si>
  <si>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</si>
  <si>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</si>
  <si>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</si>
  <si>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</si>
  <si>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</si>
  <si>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</si>
  <si>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</si>
  <si>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</si>
  <si>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</si>
  <si>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</si>
  <si>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</si>
  <si>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</si>
  <si>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</si>
  <si>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</si>
  <si>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</si>
  <si>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</si>
  <si>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</si>
  <si>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</si>
  <si>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</si>
  <si>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</si>
  <si>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</si>
  <si>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</si>
  <si>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</si>
  <si>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</si>
  <si>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</si>
  <si>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</si>
  <si>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</si>
  <si>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</si>
  <si>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</si>
  <si>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</si>
  <si>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</si>
  <si>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</si>
  <si>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</si>
  <si>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</si>
  <si>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</si>
  <si>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</si>
  <si>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</si>
  <si>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</si>
  <si>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</si>
  <si>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</si>
  <si>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</si>
  <si>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</si>
  <si>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</si>
  <si>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</si>
  <si>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</si>
  <si>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</si>
  <si>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</si>
  <si>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</si>
  <si>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</si>
  <si>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</si>
  <si>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</si>
  <si>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</si>
  <si>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</si>
  <si>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</si>
  <si>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</si>
  <si>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</si>
  <si>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</si>
  <si>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</si>
  <si>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</si>
  <si>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</si>
  <si>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</si>
  <si>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</si>
  <si>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</si>
  <si>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</si>
  <si>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</si>
  <si>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</si>
  <si>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</si>
  <si>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</si>
  <si>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</si>
  <si>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</si>
  <si>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</si>
  <si>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</si>
  <si>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</si>
  <si>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</si>
  <si>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</si>
  <si>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</si>
  <si>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</si>
  <si>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</si>
  <si>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</si>
  <si>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</si>
  <si>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</si>
  <si>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</si>
  <si>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</si>
  <si>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</si>
  <si>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</si>
  <si>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</si>
  <si>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</si>
  <si>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</si>
  <si>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</si>
  <si>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</si>
  <si>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</si>
  <si>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</si>
  <si>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</si>
  <si>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</si>
  <si>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</si>
  <si>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</si>
  <si>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</si>
  <si>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</si>
  <si>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</si>
  <si>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</si>
  <si>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</si>
  <si>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</si>
  <si>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</si>
  <si>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</si>
  <si>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</si>
  <si>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</si>
  <si>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</si>
  <si>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</si>
  <si>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</si>
  <si>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</si>
  <si>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</si>
  <si>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</si>
  <si>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</si>
  <si>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</si>
  <si>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</si>
  <si>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</si>
  <si>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</si>
  <si>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</si>
  <si>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</si>
  <si>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</si>
  <si>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</si>
  <si>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</si>
  <si>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</si>
  <si>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</si>
  <si>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</si>
  <si>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</si>
  <si>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</si>
  <si>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</si>
  <si>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</si>
  <si>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</si>
  <si>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</si>
  <si>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</si>
  <si>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</si>
  <si>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</si>
  <si>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</si>
  <si>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</si>
  <si>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</si>
  <si>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</si>
  <si>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</si>
  <si>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</si>
  <si>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</si>
  <si>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</si>
  <si>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</si>
  <si>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</si>
  <si>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</si>
  <si>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</si>
  <si>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</si>
  <si>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</si>
  <si>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</si>
  <si>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</si>
  <si>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</si>
  <si>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</si>
  <si>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</si>
  <si>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</si>
  <si>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</si>
  <si>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</si>
  <si>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</si>
  <si>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</si>
  <si>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</si>
  <si>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</si>
  <si>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</si>
  <si>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</si>
  <si>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</si>
  <si>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</si>
  <si>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</si>
  <si>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</si>
  <si>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</si>
  <si>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</si>
  <si>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</si>
  <si>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</si>
  <si>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</si>
  <si>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</si>
  <si>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</si>
  <si>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</si>
  <si>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</si>
  <si>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</si>
  <si>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</si>
  <si>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</si>
  <si>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</si>
  <si>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</si>
  <si>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</si>
  <si>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</si>
  <si>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</si>
  <si>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</si>
  <si>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</si>
  <si>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</si>
  <si>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</si>
  <si>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</si>
  <si>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</si>
  <si>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</si>
  <si>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</si>
  <si>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</si>
  <si>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</si>
  <si>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</si>
  <si>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</si>
  <si>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</si>
  <si>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</si>
  <si>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</si>
  <si>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</si>
  <si>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</si>
  <si>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</si>
  <si>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</si>
  <si>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</si>
  <si>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</si>
  <si>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</si>
  <si>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</si>
  <si>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</si>
  <si>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</si>
  <si>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</si>
  <si>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</si>
  <si>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</si>
  <si>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</si>
  <si>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</si>
  <si>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</si>
  <si>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</si>
  <si>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</si>
  <si>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</si>
  <si>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</si>
  <si>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</si>
  <si>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</si>
  <si>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</si>
  <si>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</si>
  <si>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</si>
  <si>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</si>
  <si>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</si>
  <si>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</si>
  <si>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</si>
  <si>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</si>
  <si>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</si>
  <si>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</si>
  <si>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</si>
  <si>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</si>
  <si>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</si>
  <si>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</si>
  <si>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</si>
  <si>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</si>
  <si>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</si>
  <si>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</si>
  <si>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</si>
  <si>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</si>
  <si>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</si>
  <si>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</si>
  <si>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</si>
  <si>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</si>
  <si>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</si>
  <si>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</si>
  <si>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</si>
  <si>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</si>
  <si>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</si>
  <si>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</si>
  <si>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</si>
  <si>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</si>
  <si>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</si>
  <si>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</si>
  <si>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</si>
  <si>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</si>
  <si>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</si>
  <si>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</si>
  <si>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</si>
  <si>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</si>
  <si>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</si>
  <si>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</si>
  <si>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</si>
  <si>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</si>
  <si>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</si>
  <si>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</si>
  <si>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</si>
  <si>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</si>
  <si>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</si>
  <si>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</si>
  <si>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</si>
  <si>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</si>
  <si>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</si>
  <si>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</si>
  <si>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</si>
  <si>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</si>
  <si>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</si>
  <si>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</si>
  <si>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</si>
  <si>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</si>
  <si>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</si>
  <si>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</si>
  <si>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</si>
  <si>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</si>
  <si>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</si>
  <si>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</si>
  <si>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</si>
  <si>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</si>
  <si>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</si>
  <si>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</si>
  <si>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</si>
  <si>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</si>
  <si>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</si>
  <si>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</si>
  <si>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</si>
  <si>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</si>
  <si>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</si>
  <si>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</si>
  <si>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</si>
  <si>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</si>
  <si>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</si>
  <si>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</si>
  <si>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</si>
  <si>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</si>
  <si>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</si>
  <si>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</si>
  <si>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</si>
  <si>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</si>
  <si>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</si>
  <si>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</si>
  <si>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</si>
  <si>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</si>
  <si>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</si>
  <si>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</si>
  <si>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</si>
  <si>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</si>
  <si>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</si>
  <si>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</si>
  <si>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</si>
  <si>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</si>
  <si>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</si>
  <si>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</si>
  <si>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</si>
  <si>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</si>
  <si>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</si>
  <si>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</si>
  <si>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</si>
  <si>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</si>
  <si>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</si>
  <si>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</si>
  <si>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</si>
  <si>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</si>
  <si>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</si>
  <si>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</si>
  <si>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</si>
  <si>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</si>
  <si>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</si>
  <si>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</si>
  <si>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</si>
  <si>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</si>
  <si>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</si>
  <si>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</si>
  <si>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</si>
  <si>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</si>
  <si>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</si>
  <si>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</si>
  <si>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</si>
  <si>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</si>
  <si>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</si>
  <si>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</si>
  <si>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</si>
  <si>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</si>
  <si>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</si>
  <si>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</si>
  <si>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</si>
  <si>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</si>
  <si>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</si>
  <si>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</si>
  <si>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</si>
  <si>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</si>
  <si>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</si>
  <si>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</si>
  <si>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</si>
  <si>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</si>
  <si>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</si>
  <si>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</si>
  <si>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</si>
  <si>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</si>
  <si>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</si>
  <si>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</si>
  <si>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</si>
  <si>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</si>
  <si>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</si>
  <si>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</si>
  <si>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</si>
  <si>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</si>
  <si>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</si>
  <si>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</si>
  <si>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</si>
  <si>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</si>
  <si>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</si>
  <si>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</si>
  <si>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</si>
  <si>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</si>
  <si>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</si>
  <si>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</si>
  <si>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</si>
  <si>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</si>
  <si>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</si>
  <si>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</si>
  <si>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</si>
  <si>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</si>
  <si>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</si>
  <si>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</si>
  <si>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</si>
  <si>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</si>
  <si>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</si>
  <si>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</si>
  <si>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</si>
  <si>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</si>
  <si>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</si>
  <si>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</si>
  <si>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</si>
  <si>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</si>
  <si>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</si>
  <si>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</si>
  <si>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</si>
  <si>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</si>
  <si>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</si>
  <si>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</si>
  <si>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</si>
  <si>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</si>
  <si>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</si>
  <si>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</si>
  <si>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</si>
  <si>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</si>
  <si>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</si>
  <si>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</si>
  <si>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</si>
  <si>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</si>
  <si>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</si>
  <si>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</si>
  <si>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</si>
  <si>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</si>
  <si>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</si>
  <si>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</si>
  <si>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</si>
  <si>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</si>
  <si>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</si>
  <si>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</si>
  <si>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</si>
  <si>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</si>
  <si>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</si>
  <si>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</si>
  <si>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</si>
  <si>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</si>
  <si>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</si>
  <si>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</si>
  <si>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</si>
  <si>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</si>
  <si>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</si>
  <si>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</si>
  <si>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</si>
  <si>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</si>
  <si>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</si>
  <si>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</si>
  <si>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</si>
  <si>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</si>
  <si>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</si>
  <si>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</si>
  <si>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</si>
  <si>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</si>
  <si>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</si>
  <si>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</si>
  <si>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</si>
  <si>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</si>
  <si>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</si>
  <si>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</si>
  <si>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</si>
  <si>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</si>
  <si>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</si>
  <si>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</si>
  <si>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</si>
  <si>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</si>
  <si>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</si>
  <si>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</si>
  <si>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</si>
  <si>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</si>
  <si>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</si>
  <si>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</si>
  <si>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</si>
  <si>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</si>
  <si>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</si>
  <si>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</si>
  <si>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</si>
  <si>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</si>
  <si>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</si>
  <si>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</si>
  <si>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</si>
  <si>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</si>
  <si>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</si>
  <si>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</si>
  <si>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</si>
  <si>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</si>
  <si>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</si>
  <si>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</si>
  <si>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</si>
  <si>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</si>
  <si>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</si>
  <si>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</si>
  <si>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</si>
  <si>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</si>
  <si>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</si>
  <si>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</si>
  <si>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</si>
  <si>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</si>
  <si>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</si>
  <si>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</si>
  <si>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</si>
  <si>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</si>
  <si>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</si>
  <si>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</si>
  <si>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</si>
  <si>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</si>
  <si>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</si>
  <si>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</si>
  <si>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</si>
  <si>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</si>
  <si>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</si>
  <si>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</si>
  <si>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</si>
  <si>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</si>
  <si>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</si>
  <si>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</si>
  <si>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</si>
  <si>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</si>
  <si>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</si>
  <si>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</si>
  <si>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</si>
  <si>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</si>
  <si>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</si>
  <si>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</si>
  <si>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</si>
  <si>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</si>
  <si>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</si>
  <si>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</si>
  <si>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</si>
  <si>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</si>
  <si>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</si>
  <si>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</si>
  <si>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</si>
  <si>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</si>
  <si>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</si>
  <si>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</si>
  <si>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</si>
  <si>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</si>
  <si>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</si>
  <si>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</si>
  <si>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</si>
  <si>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</si>
  <si>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</si>
  <si>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</si>
  <si>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</si>
  <si>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</si>
  <si>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</si>
  <si>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</si>
  <si>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</si>
  <si>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</si>
  <si>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</si>
  <si>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</si>
  <si>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</si>
  <si>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</si>
  <si>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</si>
  <si>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</si>
  <si>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</si>
  <si>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</si>
  <si>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</si>
  <si>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</si>
  <si>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</si>
  <si>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</si>
  <si>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</si>
  <si>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</si>
  <si>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</si>
  <si>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</si>
  <si>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</si>
  <si>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</si>
  <si>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</si>
  <si>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</si>
  <si>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</si>
  <si>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</si>
  <si>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</si>
  <si>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</si>
  <si>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</si>
  <si>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</si>
  <si>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</si>
  <si>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</si>
  <si>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</si>
  <si>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</si>
  <si>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</si>
  <si>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</si>
  <si>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</si>
  <si>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</si>
  <si>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</si>
  <si>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</si>
  <si>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</si>
  <si>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</si>
  <si>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</si>
  <si>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</si>
  <si>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</si>
  <si>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</si>
  <si>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</si>
  <si>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</si>
  <si>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</si>
  <si>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</si>
  <si>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</si>
  <si>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</si>
  <si>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</si>
  <si>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</si>
  <si>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</si>
  <si>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</si>
  <si>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</si>
  <si>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</si>
  <si>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</si>
  <si>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</si>
  <si>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</si>
  <si>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</si>
  <si>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</si>
  <si>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</si>
  <si>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</si>
  <si>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</si>
  <si>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</si>
  <si>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</si>
  <si>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</si>
  <si>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</si>
  <si>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</si>
  <si>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</si>
  <si>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</si>
  <si>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</si>
  <si>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</si>
  <si>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</si>
  <si>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</si>
  <si>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</si>
  <si>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</si>
  <si>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</si>
  <si>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</si>
  <si>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</si>
  <si>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</si>
  <si>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</si>
  <si>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</si>
  <si>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</si>
  <si>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</si>
  <si>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</si>
  <si>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</si>
  <si>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</si>
  <si>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</si>
  <si>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</si>
  <si>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</si>
  <si>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</si>
  <si>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</si>
  <si>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</si>
  <si>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</si>
  <si>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</si>
  <si>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</si>
  <si>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</si>
  <si>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</si>
  <si>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</si>
  <si>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</si>
  <si>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</si>
  <si>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</si>
  <si>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</si>
  <si>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</si>
  <si>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</si>
  <si>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</si>
  <si>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</si>
  <si>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</si>
  <si>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</si>
  <si>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</si>
  <si>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</si>
  <si>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</si>
  <si>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</si>
  <si>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</si>
  <si>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</si>
  <si>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</si>
  <si>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</si>
  <si>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</si>
  <si>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</si>
  <si>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</si>
  <si>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</si>
  <si>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</si>
  <si>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</si>
  <si>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</si>
  <si>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</si>
  <si>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</si>
  <si>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</si>
  <si>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</si>
  <si>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</si>
  <si>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</si>
  <si>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</si>
  <si>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</si>
  <si>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</si>
  <si>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</si>
  <si>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</si>
  <si>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</si>
  <si>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</si>
  <si>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</si>
  <si>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</si>
  <si>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</si>
  <si>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</si>
  <si>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</si>
  <si>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</si>
  <si>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</si>
  <si>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</si>
  <si>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</si>
  <si>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</si>
  <si>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</si>
  <si>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</si>
  <si>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</si>
  <si>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</si>
  <si>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</si>
  <si>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</si>
  <si>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</si>
  <si>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</si>
  <si>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</si>
  <si>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</si>
  <si>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</si>
  <si>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</si>
  <si>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</si>
  <si>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</si>
  <si>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</si>
  <si>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</si>
  <si>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</si>
  <si>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</si>
  <si>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</si>
  <si>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</si>
  <si>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</si>
  <si>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</si>
  <si>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</si>
  <si>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</si>
  <si>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</si>
  <si>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</si>
  <si>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</si>
  <si>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</si>
  <si>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</si>
  <si>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</si>
  <si>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</si>
  <si>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</si>
  <si>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</si>
  <si>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</si>
  <si>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</si>
  <si>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</si>
  <si>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</si>
  <si>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</si>
  <si>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</si>
  <si>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</si>
  <si>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</si>
  <si>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</si>
  <si>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</si>
  <si>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</si>
  <si>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</si>
  <si>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</si>
  <si>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</si>
  <si>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</si>
  <si>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</si>
  <si>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</si>
  <si>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</si>
  <si>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</si>
  <si>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</si>
  <si>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</si>
  <si>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</si>
  <si>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</si>
  <si>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</si>
  <si>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</si>
  <si>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</si>
  <si>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</si>
  <si>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</si>
  <si>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</si>
  <si>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</si>
  <si>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</si>
  <si>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</si>
  <si>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</si>
  <si>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</si>
  <si>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</si>
  <si>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</si>
  <si>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</si>
  <si>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</si>
  <si>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</si>
  <si>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</si>
  <si>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</si>
  <si>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</si>
  <si>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</si>
  <si>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</si>
  <si>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</si>
  <si>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</si>
  <si>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</si>
  <si>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</si>
  <si>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</si>
  <si>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</si>
  <si>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</si>
  <si>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</si>
  <si>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</si>
  <si>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</si>
  <si>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</si>
  <si>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</si>
  <si>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</si>
  <si>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</si>
  <si>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</si>
  <si>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</si>
  <si>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</si>
  <si>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</si>
  <si>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</si>
  <si>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</si>
  <si>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</si>
  <si>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</si>
  <si>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</si>
  <si>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</si>
  <si>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</si>
  <si>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</si>
  <si>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</si>
  <si>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</si>
  <si>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</si>
  <si>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</si>
  <si>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</si>
  <si>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</si>
  <si>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</si>
  <si>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</si>
  <si>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</si>
  <si>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</si>
  <si>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</si>
  <si>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</si>
  <si>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</si>
  <si>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</si>
  <si>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</si>
  <si>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</si>
  <si>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</si>
  <si>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</si>
  <si>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</si>
  <si>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</si>
  <si>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</si>
  <si>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</si>
  <si>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</si>
  <si>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</si>
  <si>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</si>
  <si>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</si>
  <si>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</si>
  <si>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</si>
  <si>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</si>
  <si>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</si>
  <si>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</si>
  <si>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</si>
  <si>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</si>
  <si>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</si>
  <si>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</si>
  <si>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</si>
  <si>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</si>
  <si>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</si>
  <si>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</si>
  <si>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</si>
  <si>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</si>
  <si>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</si>
  <si>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</si>
  <si>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</si>
  <si>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</si>
  <si>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</si>
  <si>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</si>
  <si>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</si>
  <si>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</si>
  <si>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</si>
  <si>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</si>
  <si>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</si>
  <si>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</si>
  <si>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</si>
  <si>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</si>
  <si>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</si>
  <si>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</si>
  <si>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</si>
  <si>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</si>
  <si>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</si>
  <si>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</si>
  <si>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</si>
  <si>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</si>
  <si>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</si>
  <si>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</si>
  <si>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</si>
  <si>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</si>
  <si>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</si>
  <si>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</si>
  <si>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</si>
  <si>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</si>
  <si>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</si>
  <si>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</si>
  <si>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</si>
  <si>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</si>
  <si>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</si>
  <si>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</si>
  <si>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</si>
  <si>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</si>
  <si>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</si>
  <si>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</si>
  <si>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</si>
  <si>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</si>
  <si>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</si>
  <si>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</si>
  <si>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</si>
  <si>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</si>
  <si>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</si>
  <si>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</si>
  <si>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</si>
  <si>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</si>
  <si>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</si>
  <si>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</si>
  <si>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</si>
  <si>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</si>
  <si>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</si>
  <si>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</si>
  <si>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</si>
  <si>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</si>
  <si>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</si>
  <si>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</si>
  <si>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</si>
  <si>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</si>
  <si>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</si>
  <si>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</si>
  <si>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</si>
  <si>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</si>
  <si>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</si>
  <si>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</si>
  <si>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</si>
  <si>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</si>
  <si>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</si>
  <si>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</si>
  <si>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</si>
  <si>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</si>
  <si>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</si>
  <si>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</si>
  <si>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</si>
  <si>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</si>
  <si>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</si>
  <si>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</si>
  <si>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</si>
  <si>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</si>
  <si>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</si>
  <si>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</si>
  <si>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</si>
  <si>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</si>
  <si>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</si>
  <si>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</si>
  <si>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</si>
  <si>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</si>
  <si>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</si>
  <si>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</si>
  <si>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</si>
  <si>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</si>
  <si>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</si>
  <si>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</si>
  <si>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</si>
  <si>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</si>
  <si>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</si>
  <si>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</si>
  <si>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</si>
  <si>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</si>
  <si>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</si>
  <si>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</si>
  <si>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</si>
  <si>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</si>
  <si>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</si>
  <si>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</si>
  <si>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</si>
  <si>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</si>
  <si>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</si>
  <si>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</si>
  <si>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</si>
  <si>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</si>
  <si>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</si>
  <si>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</si>
  <si>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</si>
  <si>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</si>
  <si>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</si>
  <si>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</si>
  <si>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</si>
  <si>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</si>
  <si>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</si>
  <si>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</si>
  <si>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</si>
  <si>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</si>
  <si>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</si>
  <si>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</si>
  <si>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</si>
  <si>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</si>
  <si>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</si>
  <si>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</si>
  <si>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</si>
  <si>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</si>
  <si>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</si>
  <si>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</si>
  <si>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</si>
  <si>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</si>
  <si>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</si>
  <si>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</si>
  <si>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</si>
  <si>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</si>
  <si>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</si>
  <si>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</si>
  <si>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</si>
  <si>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</si>
  <si>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</si>
  <si>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</si>
  <si>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</si>
  <si>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</si>
  <si>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</si>
  <si>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</si>
  <si>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</si>
  <si>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</si>
  <si>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</si>
  <si>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</si>
  <si>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</si>
  <si>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</si>
  <si>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</si>
  <si>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</si>
  <si>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</si>
  <si>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</si>
  <si>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</si>
  <si>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</si>
  <si>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</si>
  <si>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</si>
  <si>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</si>
  <si>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</si>
  <si>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</si>
  <si>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</si>
  <si>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</si>
  <si>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</si>
  <si>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</si>
  <si>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</si>
  <si>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</si>
  <si>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</si>
  <si>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</si>
  <si>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</si>
  <si>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</si>
  <si>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</si>
  <si>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</si>
  <si>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</si>
  <si>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</si>
  <si>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</si>
  <si>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</si>
  <si>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</si>
  <si>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</si>
  <si>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</si>
  <si>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</si>
  <si>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</si>
  <si>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</si>
  <si>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</si>
  <si>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</si>
  <si>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</si>
  <si>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</si>
  <si>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</si>
  <si>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</si>
  <si>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</si>
  <si>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</si>
  <si>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</si>
  <si>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</si>
  <si>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</si>
  <si>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</si>
  <si>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</si>
  <si>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</si>
  <si>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</si>
  <si>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</si>
  <si>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</si>
  <si>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</si>
  <si>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</si>
  <si>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</si>
  <si>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</si>
  <si>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</si>
  <si>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</si>
  <si>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</si>
  <si>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</si>
  <si>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</si>
  <si>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</si>
  <si>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</si>
  <si>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</si>
  <si>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</si>
  <si>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</si>
  <si>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</si>
  <si>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</si>
  <si>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</si>
  <si>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</si>
  <si>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</si>
  <si>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</si>
  <si>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</si>
  <si>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</si>
  <si>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</si>
  <si>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</si>
  <si>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</si>
  <si>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</si>
  <si>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</si>
  <si>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</si>
  <si>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</si>
  <si>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</si>
  <si>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</si>
  <si>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</si>
  <si>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</si>
  <si>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</si>
  <si>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</si>
  <si>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</si>
  <si>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</si>
  <si>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</si>
  <si>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</si>
  <si>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</si>
  <si>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</si>
  <si>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</si>
  <si>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</si>
  <si>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</si>
  <si>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</si>
  <si>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</si>
  <si>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</si>
  <si>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</si>
  <si>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</si>
  <si>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</si>
  <si>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</si>
  <si>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</si>
  <si>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</si>
  <si>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</si>
  <si>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</si>
  <si>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</si>
  <si>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</si>
  <si>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</si>
  <si>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</si>
  <si>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</si>
  <si>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</si>
  <si>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</si>
  <si>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</si>
  <si>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</si>
  <si>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</si>
  <si>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</si>
  <si>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</si>
  <si>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</si>
  <si>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</si>
  <si>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</si>
  <si>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</si>
  <si>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</si>
  <si>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</si>
  <si>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</si>
  <si>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</si>
  <si>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</si>
  <si>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</si>
  <si>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</si>
  <si>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</si>
  <si>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</si>
  <si>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</si>
  <si>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</si>
  <si>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</si>
  <si>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</si>
  <si>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</si>
  <si>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</si>
  <si>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</si>
  <si>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</si>
  <si>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</si>
  <si>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</si>
  <si>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</si>
  <si>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</si>
  <si>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</si>
  <si>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</si>
  <si>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</si>
  <si>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</si>
  <si>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</si>
  <si>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</si>
  <si>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</si>
  <si>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</si>
  <si>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</si>
  <si>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</si>
  <si>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</si>
  <si>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</si>
  <si>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</si>
  <si>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</si>
  <si>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</si>
  <si>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</si>
  <si>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</si>
  <si>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</si>
  <si>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</si>
  <si>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</si>
  <si>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</si>
  <si>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</si>
  <si>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</si>
  <si>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</si>
  <si>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</si>
  <si>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</si>
  <si>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</si>
  <si>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</si>
  <si>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</si>
  <si>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</si>
  <si>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</si>
  <si>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</si>
  <si>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</si>
  <si>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</si>
  <si>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</si>
  <si>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</si>
  <si>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</si>
  <si>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</si>
  <si>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</si>
  <si>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</si>
  <si>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</si>
  <si>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</si>
  <si>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</si>
  <si>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</si>
  <si>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</si>
  <si>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</si>
  <si>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</si>
  <si>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</si>
  <si>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</si>
  <si>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</si>
  <si>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</si>
  <si>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</si>
  <si>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</si>
  <si>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</si>
  <si>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</si>
  <si>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</si>
  <si>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</si>
  <si>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</si>
  <si>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</si>
  <si>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</si>
  <si>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</si>
  <si>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</si>
  <si>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</si>
  <si>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</si>
  <si>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</si>
  <si>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</si>
  <si>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</si>
  <si>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</si>
  <si>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</si>
  <si>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</si>
  <si>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</si>
  <si>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</si>
  <si>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</si>
  <si>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</si>
  <si>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</si>
  <si>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</si>
  <si>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</si>
  <si>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</si>
  <si>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</si>
  <si>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</si>
  <si>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</si>
  <si>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</si>
  <si>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</si>
  <si>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</si>
  <si>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</si>
  <si>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</si>
  <si>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</si>
  <si>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</si>
  <si>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</si>
  <si>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</si>
  <si>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</si>
  <si>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</si>
  <si>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</si>
  <si>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</si>
  <si>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</si>
  <si>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</si>
  <si>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</si>
  <si>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</si>
  <si>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</si>
  <si>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</si>
  <si>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</si>
  <si>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</si>
  <si>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</si>
  <si>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</si>
  <si>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</si>
  <si>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</si>
  <si>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</si>
  <si>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</si>
  <si>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</si>
  <si>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</si>
  <si>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</si>
  <si>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</si>
  <si>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</si>
  <si>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</si>
  <si>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</si>
  <si>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</si>
  <si>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</si>
  <si>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</si>
  <si>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</si>
  <si>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</si>
  <si>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</si>
  <si>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</si>
  <si>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</si>
  <si>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</si>
  <si>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</si>
  <si>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</si>
  <si>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</si>
  <si>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</si>
  <si>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</si>
  <si>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</si>
  <si>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</si>
  <si>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</si>
  <si>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</si>
  <si>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</si>
  <si>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</si>
  <si>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</si>
  <si>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</si>
  <si>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</si>
  <si>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</si>
  <si>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</si>
  <si>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</si>
  <si>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</si>
  <si>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</si>
  <si>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</si>
  <si>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</si>
  <si>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</si>
  <si>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</si>
  <si>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</si>
  <si>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</si>
  <si>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</si>
  <si>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</si>
  <si>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</si>
  <si>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</si>
  <si>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</si>
  <si>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</si>
  <si>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</si>
  <si>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</si>
  <si>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</si>
  <si>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</si>
  <si>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</si>
  <si>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</si>
  <si>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</si>
  <si>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</si>
  <si>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</si>
  <si>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</si>
  <si>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</si>
  <si>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</si>
  <si>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</si>
  <si>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</si>
  <si>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</si>
  <si>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</si>
  <si>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</si>
  <si>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</si>
  <si>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</si>
  <si>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</si>
  <si>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</si>
  <si>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</si>
  <si>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</si>
  <si>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</si>
  <si>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</si>
  <si>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</si>
  <si>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</si>
  <si>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</si>
  <si>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</si>
  <si>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</si>
  <si>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</si>
  <si>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</si>
  <si>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</si>
  <si>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</si>
  <si>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</si>
  <si>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</si>
  <si>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</si>
  <si>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</si>
  <si>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</si>
  <si>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</si>
  <si>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</si>
  <si>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</si>
  <si>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</si>
  <si>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</si>
  <si>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</si>
  <si>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</si>
  <si>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</si>
  <si>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</si>
  <si>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</si>
  <si>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</si>
  <si>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</si>
  <si>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</si>
  <si>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</si>
  <si>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</si>
  <si>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</si>
  <si>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</si>
  <si>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</si>
  <si>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</si>
  <si>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</si>
  <si>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</si>
  <si>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</si>
  <si>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</si>
  <si>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</si>
  <si>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</si>
  <si>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</si>
  <si>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</si>
  <si>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</si>
  <si>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</si>
  <si>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</si>
  <si>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</si>
  <si>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</si>
  <si>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</si>
  <si>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</si>
  <si>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</si>
  <si>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</si>
  <si>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</si>
  <si>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</si>
  <si>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</si>
  <si>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</si>
  <si>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</si>
  <si>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</si>
  <si>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</si>
  <si>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</si>
  <si>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</si>
  <si>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</si>
  <si>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</si>
  <si>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</si>
  <si>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</si>
  <si>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</si>
  <si>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</si>
  <si>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</si>
  <si>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</si>
  <si>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</si>
  <si>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</si>
  <si>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</si>
  <si>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</si>
  <si>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</si>
  <si>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</si>
  <si>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</si>
  <si>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</si>
  <si>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</si>
  <si>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</si>
  <si>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</si>
  <si>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</si>
  <si>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</si>
  <si>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</si>
  <si>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</si>
  <si>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</si>
  <si>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</si>
  <si>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</si>
  <si>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</si>
  <si>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</si>
  <si>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</si>
  <si>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</si>
  <si>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</si>
  <si>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</si>
  <si>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</si>
  <si>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</si>
  <si>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</si>
  <si>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</si>
  <si>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</si>
  <si>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</si>
  <si>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</si>
  <si>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</si>
  <si>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</si>
  <si>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</si>
  <si>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</si>
  <si>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</si>
  <si>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</si>
  <si>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</si>
  <si>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</si>
  <si>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</si>
  <si>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</si>
  <si>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</si>
  <si>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</si>
  <si>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</si>
  <si>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</si>
  <si>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</si>
  <si>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</si>
  <si>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</si>
  <si>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</si>
  <si>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</si>
  <si>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</si>
  <si>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</si>
  <si>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</si>
  <si>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</si>
  <si>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</si>
  <si>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</si>
  <si>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</si>
  <si>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</si>
  <si>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</si>
  <si>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</si>
  <si>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</si>
  <si>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</si>
  <si>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</si>
  <si>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</si>
  <si>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</si>
  <si>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</si>
  <si>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</si>
  <si>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</si>
  <si>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</si>
  <si>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</si>
  <si>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</si>
  <si>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</si>
  <si>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</si>
  <si>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</si>
  <si>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</si>
  <si>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</si>
  <si>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</si>
  <si>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</si>
  <si>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</si>
  <si>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</si>
  <si>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</si>
  <si>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</si>
  <si>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</si>
  <si>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</si>
  <si>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</si>
  <si>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</si>
  <si>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</si>
  <si>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</si>
  <si>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</si>
  <si>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</si>
  <si>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</si>
  <si>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</si>
  <si>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</si>
  <si>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</si>
  <si>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</si>
  <si>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</si>
  <si>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</si>
  <si>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</si>
  <si>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</si>
  <si>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</si>
  <si>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</si>
  <si>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</si>
  <si>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</si>
  <si>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</si>
  <si>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</si>
  <si>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</si>
  <si>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</si>
  <si>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</si>
  <si>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</si>
  <si>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</si>
  <si>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</si>
  <si>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</si>
  <si>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</si>
  <si>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</si>
  <si>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</si>
  <si>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</si>
  <si>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</si>
  <si>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</si>
  <si>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</si>
  <si>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</si>
  <si>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</si>
  <si>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</si>
  <si>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</si>
  <si>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</si>
  <si>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</si>
  <si>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</si>
  <si>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</si>
  <si>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</si>
  <si>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</si>
  <si>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</si>
  <si>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</si>
  <si>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</si>
  <si>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</si>
  <si>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</si>
  <si>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</si>
  <si>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</si>
  <si>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</si>
  <si>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</si>
  <si>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</si>
  <si>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</si>
  <si>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</si>
  <si>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</si>
  <si>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</si>
  <si>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</si>
  <si>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</si>
  <si>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</si>
  <si>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</si>
  <si>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</si>
  <si>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</si>
  <si>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</si>
  <si>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</si>
  <si>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</si>
  <si>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</si>
  <si>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</si>
  <si>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</si>
  <si>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</si>
  <si>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</si>
  <si>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</si>
  <si>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</si>
  <si>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</si>
  <si>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</si>
  <si>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</si>
  <si>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</si>
  <si>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</si>
  <si>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</si>
  <si>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</si>
  <si>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</si>
  <si>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</si>
  <si>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</si>
  <si>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</si>
  <si>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</si>
  <si>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</si>
  <si>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</si>
  <si>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</si>
  <si>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</si>
  <si>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</si>
  <si>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</si>
  <si>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</si>
  <si>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</si>
  <si>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</si>
  <si>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</si>
  <si>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</si>
  <si>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</si>
  <si>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</si>
  <si>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</si>
  <si>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</si>
  <si>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</si>
  <si>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</si>
  <si>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</si>
  <si>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</si>
  <si>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</si>
  <si>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</si>
  <si>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</si>
  <si>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</si>
  <si>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</si>
  <si>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</si>
  <si>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</si>
  <si>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</si>
  <si>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</si>
  <si>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</si>
  <si>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</si>
  <si>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</si>
  <si>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</si>
  <si>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</si>
  <si>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</si>
  <si>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</si>
  <si>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</si>
  <si>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</si>
  <si>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</si>
  <si>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</si>
  <si>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</si>
  <si>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</si>
  <si>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</si>
  <si>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</si>
  <si>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</si>
  <si>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</si>
  <si>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</si>
  <si>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</si>
  <si>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</si>
  <si>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</si>
  <si>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</si>
  <si>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</si>
  <si>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</si>
  <si>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</si>
  <si>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</si>
  <si>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</si>
  <si>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</si>
  <si>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</si>
  <si>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</si>
  <si>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</si>
  <si>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</si>
  <si>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</si>
  <si>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</si>
  <si>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</si>
  <si>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</si>
  <si>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</si>
  <si>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</si>
  <si>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</si>
  <si>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</si>
  <si>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</si>
  <si>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</si>
  <si>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</si>
  <si>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</si>
  <si>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</si>
  <si>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</si>
  <si>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</si>
  <si>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</si>
  <si>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</si>
  <si>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</si>
  <si>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</si>
  <si>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</si>
  <si>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</si>
  <si>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</si>
  <si>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</si>
  <si>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</si>
  <si>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</si>
  <si>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</si>
  <si>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</si>
  <si>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</si>
  <si>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</si>
  <si>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</si>
  <si>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</si>
  <si>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</si>
  <si>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</si>
  <si>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</si>
  <si>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</si>
  <si>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</si>
  <si>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</si>
  <si>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</si>
  <si>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</si>
  <si>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</si>
  <si>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</si>
  <si>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</si>
  <si>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</si>
  <si>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</si>
  <si>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</si>
  <si>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</si>
  <si>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</si>
  <si>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</si>
  <si>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</si>
  <si>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</si>
  <si>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</si>
  <si>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</si>
  <si>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</si>
  <si>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</si>
  <si>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</si>
  <si>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</si>
  <si>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</si>
  <si>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</si>
  <si>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</si>
  <si>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</si>
  <si>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</si>
  <si>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</si>
  <si>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</si>
  <si>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</si>
  <si>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</si>
  <si>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</si>
  <si>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</si>
  <si>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</si>
  <si>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</si>
  <si>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</si>
  <si>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</si>
  <si>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</si>
  <si>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</si>
  <si>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</si>
  <si>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</si>
  <si>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</si>
  <si>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</si>
  <si>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</si>
  <si>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</si>
  <si>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</si>
  <si>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</si>
  <si>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</si>
  <si>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</si>
  <si>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</si>
  <si>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</si>
  <si>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</si>
  <si>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</si>
  <si>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</si>
  <si>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</si>
  <si>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</si>
  <si>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</si>
  <si>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</si>
  <si>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</si>
  <si>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</si>
  <si>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</si>
  <si>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</si>
  <si>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</si>
  <si>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</si>
  <si>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</si>
  <si>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</si>
  <si>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</si>
  <si>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</si>
  <si>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</si>
  <si>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</si>
  <si>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</si>
  <si>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</si>
  <si>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</si>
  <si>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</si>
  <si>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</si>
  <si>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</si>
  <si>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</si>
  <si>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</si>
  <si>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</si>
  <si>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</si>
  <si>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</si>
  <si>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</si>
  <si>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</si>
  <si>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</si>
  <si>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</si>
  <si>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</si>
  <si>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</si>
  <si>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</si>
  <si>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</si>
  <si>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</si>
  <si>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</si>
  <si>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</si>
  <si>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</si>
  <si>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</si>
  <si>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</si>
  <si>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</si>
  <si>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</si>
  <si>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</si>
  <si>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</si>
  <si>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</si>
  <si>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</si>
  <si>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</si>
  <si>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</si>
  <si>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</si>
  <si>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</si>
  <si>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</si>
  <si>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</si>
  <si>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</si>
  <si>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</si>
  <si>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</si>
  <si>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</si>
  <si>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</si>
  <si>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</si>
  <si>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</si>
  <si>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</si>
  <si>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</si>
  <si>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</si>
  <si>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</si>
  <si>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</si>
  <si>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</si>
  <si>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</si>
  <si>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</si>
  <si>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</si>
  <si>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</si>
  <si>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</si>
  <si>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</si>
  <si>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</si>
  <si>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</si>
  <si>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</si>
  <si>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</si>
  <si>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</si>
  <si>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</si>
  <si>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</si>
  <si>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</si>
  <si>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</si>
  <si>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</si>
  <si>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</si>
  <si>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</si>
  <si>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</si>
  <si>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</si>
  <si>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</si>
  <si>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</si>
  <si>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</si>
  <si>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</si>
  <si>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</si>
  <si>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</si>
  <si>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</si>
  <si>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</si>
  <si>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</si>
  <si>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</si>
  <si>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</si>
  <si>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</si>
  <si>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</si>
  <si>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</si>
  <si>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</si>
  <si>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</si>
  <si>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</si>
  <si>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</si>
  <si>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</si>
  <si>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</si>
  <si>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</si>
  <si>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</si>
  <si>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</si>
  <si>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</si>
  <si>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</si>
  <si>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</si>
  <si>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</si>
  <si>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</si>
  <si>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</si>
  <si>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</si>
  <si>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</si>
  <si>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</si>
  <si>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</si>
  <si>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</si>
  <si>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</si>
  <si>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</si>
  <si>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</si>
  <si>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</si>
  <si>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</si>
  <si>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</si>
  <si>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</si>
  <si>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</si>
  <si>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</si>
  <si>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</si>
  <si>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</si>
  <si>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</si>
  <si>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</si>
  <si>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</si>
  <si>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</si>
  <si>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</si>
  <si>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</si>
  <si>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</si>
  <si>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</si>
  <si>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</si>
  <si>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</si>
  <si>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</si>
  <si>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</si>
  <si>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</si>
  <si>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</si>
  <si>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</si>
  <si>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</si>
  <si>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</si>
  <si>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</si>
  <si>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</si>
  <si>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</si>
  <si>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</si>
  <si>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</si>
  <si>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</si>
  <si>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</si>
  <si>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</si>
  <si>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</si>
  <si>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</si>
  <si>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</si>
  <si>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</si>
  <si>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</si>
  <si>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</si>
  <si>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</si>
  <si>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</si>
  <si>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</si>
  <si>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</si>
  <si>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</si>
  <si>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</si>
  <si>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</si>
  <si>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</si>
  <si>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</si>
  <si>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</si>
  <si>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</si>
  <si>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</si>
  <si>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</si>
  <si>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</si>
  <si>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</si>
  <si>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</si>
  <si>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</si>
  <si>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</si>
  <si>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</si>
  <si>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</si>
  <si>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</si>
  <si>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</si>
  <si>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</si>
  <si>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</si>
  <si>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</si>
  <si>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</si>
  <si>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</si>
  <si>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</si>
  <si>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</si>
  <si>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</si>
  <si>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</si>
  <si>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</si>
  <si>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</si>
  <si>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</si>
  <si>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</si>
  <si>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</si>
  <si>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</si>
  <si>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</si>
  <si>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</si>
  <si>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</si>
  <si>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</si>
  <si>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</si>
  <si>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</si>
  <si>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</si>
  <si>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</si>
  <si>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</si>
  <si>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</si>
  <si>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</si>
  <si>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</si>
  <si>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</si>
  <si>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</si>
  <si>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</si>
  <si>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</si>
  <si>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</si>
  <si>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</si>
  <si>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</si>
  <si>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</si>
  <si>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</si>
  <si>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</si>
  <si>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</si>
  <si>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</si>
  <si>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</si>
  <si>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</si>
  <si>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</si>
  <si>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</si>
  <si>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</si>
  <si>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</si>
  <si>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</si>
  <si>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</si>
  <si>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</si>
  <si>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</si>
  <si>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</si>
  <si>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</si>
  <si>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</si>
  <si>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</si>
  <si>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</si>
  <si>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</si>
  <si>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</si>
  <si>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</si>
  <si>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</si>
  <si>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</si>
  <si>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</si>
  <si>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</si>
  <si>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</si>
  <si>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</si>
  <si>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</si>
  <si>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</si>
  <si>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</si>
  <si>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</si>
  <si>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</si>
  <si>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</si>
  <si>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</si>
  <si>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</si>
  <si>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</si>
  <si>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</si>
  <si>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</si>
  <si>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</si>
  <si>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</si>
  <si>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</si>
  <si>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</si>
  <si>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</si>
  <si>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</si>
  <si>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</si>
  <si>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</si>
  <si>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</si>
  <si>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</si>
  <si>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</si>
  <si>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</si>
  <si>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</si>
  <si>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</si>
  <si>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</si>
  <si>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</si>
  <si>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</si>
  <si>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</si>
  <si>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</si>
  <si>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</si>
  <si>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</si>
  <si>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</si>
  <si>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</si>
  <si>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</si>
  <si>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</si>
  <si>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</si>
  <si>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</si>
  <si>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</si>
  <si>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</si>
  <si>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</si>
  <si>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</si>
  <si>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</si>
  <si>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</si>
  <si>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</si>
  <si>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</si>
  <si>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</si>
  <si>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</si>
  <si>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</si>
  <si>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</si>
  <si>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</si>
  <si>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</si>
  <si>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</si>
  <si>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</si>
  <si>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</si>
  <si>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</si>
  <si>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</si>
  <si>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</si>
  <si>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</si>
  <si>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</si>
  <si>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</si>
  <si>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</si>
  <si>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</si>
  <si>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</si>
  <si>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</si>
  <si>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</si>
  <si>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</si>
  <si>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</si>
  <si>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</si>
  <si>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</si>
  <si>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</si>
  <si>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</si>
  <si>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</si>
  <si>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</si>
  <si>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</si>
  <si>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</si>
  <si>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</si>
  <si>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</si>
  <si>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</si>
  <si>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</si>
  <si>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</si>
  <si>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</si>
  <si>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</si>
  <si>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</si>
  <si>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</si>
  <si>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</si>
  <si>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</si>
  <si>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</si>
  <si>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</si>
  <si>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</si>
  <si>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</si>
  <si>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</si>
  <si>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</si>
  <si>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</si>
  <si>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</si>
  <si>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</si>
  <si>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</si>
  <si>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</si>
  <si>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</si>
  <si>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</si>
  <si>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</si>
  <si>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</si>
  <si>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</si>
  <si>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</si>
  <si>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</si>
  <si>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</si>
  <si>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</si>
  <si>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</si>
  <si>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</si>
  <si>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</si>
  <si>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</si>
  <si>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</si>
  <si>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</si>
  <si>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</si>
  <si>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</si>
  <si>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</si>
  <si>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</si>
  <si>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</si>
  <si>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</si>
  <si>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</si>
  <si>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</si>
  <si>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</si>
  <si>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</si>
  <si>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</si>
  <si>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</si>
  <si>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</si>
  <si>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</si>
  <si>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</si>
  <si>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</si>
  <si>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</si>
  <si>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</si>
  <si>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</si>
  <si>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</si>
  <si>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</si>
  <si>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</si>
  <si>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</si>
  <si>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</si>
  <si>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</si>
  <si>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</si>
  <si>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</si>
  <si>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</si>
  <si>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</si>
  <si>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</si>
  <si>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</si>
  <si>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</si>
  <si>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</si>
  <si>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</si>
  <si>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</si>
  <si>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</si>
  <si>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</si>
  <si>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</si>
  <si>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</si>
  <si>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</si>
  <si>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</si>
  <si>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</si>
  <si>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</si>
  <si>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</si>
  <si>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</si>
  <si>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</si>
  <si>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</si>
  <si>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</si>
  <si>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</si>
  <si>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</si>
  <si>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</si>
  <si>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</si>
  <si>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</si>
  <si>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</si>
  <si>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</si>
  <si>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</si>
  <si>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</si>
  <si>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</si>
  <si>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</si>
  <si>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</si>
  <si>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</si>
  <si>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</si>
  <si>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</si>
  <si>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</si>
  <si>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</si>
  <si>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</si>
  <si>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</si>
  <si>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</si>
  <si>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</si>
  <si>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</si>
  <si>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</si>
  <si>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</si>
  <si>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</si>
  <si>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</si>
  <si>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</si>
  <si>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</si>
  <si>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</si>
  <si>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</si>
  <si>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</si>
  <si>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</si>
  <si>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</si>
  <si>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</si>
  <si>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</si>
  <si>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</si>
  <si>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</si>
  <si>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</si>
  <si>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</si>
  <si>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</si>
  <si>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</si>
  <si>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</si>
  <si>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</si>
  <si>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</si>
  <si>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</si>
  <si>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</si>
  <si>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</si>
  <si>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</si>
  <si>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</si>
  <si>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</si>
  <si>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</si>
  <si>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</si>
  <si>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</si>
  <si>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</si>
  <si>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</si>
  <si>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</si>
  <si>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</si>
  <si>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</si>
  <si>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</si>
  <si>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</si>
  <si>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</si>
  <si>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</si>
  <si>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</si>
  <si>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</si>
  <si>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</si>
  <si>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</si>
  <si>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</si>
  <si>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</si>
  <si>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</si>
  <si>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</si>
  <si>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</si>
  <si>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</si>
  <si>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</si>
  <si>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</si>
  <si>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</si>
  <si>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</si>
  <si>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</si>
  <si>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</si>
  <si>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</si>
  <si>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</si>
  <si>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</si>
  <si>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</si>
  <si>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</si>
  <si>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</si>
  <si>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</si>
  <si>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</si>
  <si>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</si>
  <si>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</si>
  <si>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</si>
  <si>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</si>
  <si>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</si>
  <si>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</si>
  <si>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</si>
  <si>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</si>
  <si>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</si>
  <si>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</si>
  <si>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</si>
  <si>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</si>
  <si>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</si>
  <si>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</si>
  <si>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</si>
  <si>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</si>
  <si>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</si>
  <si>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</si>
  <si>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</si>
  <si>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</si>
  <si>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</si>
  <si>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</si>
  <si>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</si>
  <si>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</si>
  <si>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</si>
  <si>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</si>
  <si>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</si>
  <si>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</si>
  <si>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</si>
  <si>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</si>
  <si>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</si>
  <si>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</si>
  <si>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</si>
  <si>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</si>
  <si>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</si>
  <si>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</si>
  <si>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</si>
  <si>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</si>
  <si>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</si>
  <si>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</si>
  <si>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</si>
  <si>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</si>
  <si>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</si>
  <si>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</si>
  <si>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</si>
  <si>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</si>
  <si>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</si>
  <si>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</si>
  <si>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</si>
  <si>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</si>
  <si>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</si>
  <si>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</si>
  <si>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</si>
  <si>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</si>
  <si>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</si>
  <si>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</si>
  <si>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</si>
  <si>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</si>
  <si>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</si>
  <si>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</si>
  <si>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</si>
  <si>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</si>
  <si>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</si>
  <si>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</si>
  <si>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</si>
  <si>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</si>
  <si>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</si>
  <si>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</si>
  <si>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</si>
  <si>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</si>
  <si>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</si>
  <si>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</si>
  <si>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</si>
  <si>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</si>
  <si>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</si>
  <si>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</si>
  <si>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</si>
  <si>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</si>
  <si>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</si>
  <si>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</si>
  <si>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</si>
  <si>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</si>
  <si>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</si>
  <si>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</si>
  <si>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</si>
  <si>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</si>
  <si>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</si>
  <si>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</si>
  <si>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</si>
  <si>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</si>
  <si>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</si>
  <si>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</si>
  <si>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</si>
  <si>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</si>
  <si>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</si>
  <si>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</si>
  <si>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</si>
  <si>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</si>
  <si>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</si>
  <si>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</si>
  <si>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</si>
  <si>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</si>
  <si>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</si>
  <si>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</si>
  <si>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</si>
  <si>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</si>
  <si>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</si>
  <si>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</si>
  <si>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</si>
  <si>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</si>
  <si>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</si>
  <si>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</si>
  <si>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</si>
  <si>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</si>
  <si>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</si>
  <si>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</si>
  <si>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</si>
  <si>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</si>
  <si>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</si>
  <si>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</si>
  <si>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</si>
  <si>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</si>
  <si>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</si>
  <si>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</si>
  <si>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</si>
  <si>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</si>
  <si>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</si>
  <si>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</si>
  <si>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</si>
  <si>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</si>
  <si>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</si>
  <si>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</si>
  <si>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</si>
  <si>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</si>
  <si>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</si>
  <si>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</si>
  <si>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</si>
  <si>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</si>
  <si>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</si>
  <si>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</si>
  <si>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</si>
  <si>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</si>
  <si>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</si>
  <si>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</si>
  <si>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</si>
  <si>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</si>
  <si>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</si>
  <si>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</si>
  <si>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</si>
  <si>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</si>
  <si>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</si>
  <si>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</si>
  <si>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</si>
  <si>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</si>
  <si>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</si>
  <si>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</si>
  <si>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</si>
  <si>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</si>
  <si>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</si>
  <si>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</si>
  <si>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</si>
  <si>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</si>
  <si>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</si>
  <si>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</si>
  <si>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</si>
  <si>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</si>
  <si>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</si>
  <si>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</si>
  <si>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</si>
  <si>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</si>
  <si>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</si>
  <si>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</si>
  <si>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</si>
  <si>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</si>
  <si>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</si>
  <si>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</si>
  <si>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</si>
  <si>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</si>
  <si>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</si>
  <si>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</si>
  <si>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</si>
  <si>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</si>
  <si>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</si>
  <si>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</si>
  <si>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</si>
  <si>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</si>
  <si>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</si>
  <si>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</si>
  <si>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</si>
  <si>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</si>
  <si>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</si>
  <si>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</si>
  <si>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</si>
  <si>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</si>
  <si>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</si>
  <si>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</si>
  <si>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</si>
  <si>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</si>
  <si>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</si>
  <si>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</si>
  <si>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</si>
  <si>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</si>
  <si>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</si>
  <si>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</si>
  <si>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</si>
  <si>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</si>
  <si>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</si>
  <si>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</si>
  <si>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</si>
  <si>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</si>
  <si>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</si>
  <si>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</si>
  <si>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</si>
  <si>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</si>
  <si>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</si>
  <si>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</si>
  <si>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</si>
  <si>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</si>
  <si>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</si>
  <si>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</si>
  <si>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</si>
  <si>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</si>
  <si>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</si>
  <si>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</si>
  <si>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</si>
  <si>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</si>
  <si>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</si>
  <si>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</si>
  <si>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</si>
  <si>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</si>
  <si>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</si>
  <si>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</si>
  <si>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</si>
  <si>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</si>
  <si>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</si>
  <si>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</si>
  <si>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</si>
  <si>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</si>
  <si>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</si>
  <si>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</si>
  <si>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</si>
  <si>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</si>
  <si>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</si>
  <si>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</si>
  <si>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</si>
  <si>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</si>
  <si>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</si>
  <si>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</si>
  <si>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</si>
  <si>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</si>
  <si>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</si>
  <si>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</si>
  <si>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</si>
  <si>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</si>
  <si>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</si>
  <si>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</si>
  <si>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</si>
  <si>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</si>
  <si>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</si>
  <si>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</si>
  <si>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</si>
  <si>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</si>
  <si>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</si>
  <si>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</si>
  <si>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</si>
  <si>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</si>
  <si>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</si>
  <si>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</si>
  <si>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</si>
  <si>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</si>
  <si>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</si>
  <si>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</si>
  <si>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</si>
  <si>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</si>
  <si>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</si>
  <si>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</si>
  <si>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</si>
  <si>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</si>
  <si>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</si>
  <si>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</si>
  <si>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</si>
  <si>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</si>
  <si>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</si>
  <si>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</si>
  <si>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</si>
  <si>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</si>
  <si>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</si>
  <si>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</si>
  <si>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</si>
  <si>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</si>
  <si>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</si>
  <si>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</si>
  <si>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</si>
  <si>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</si>
  <si>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</si>
  <si>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</si>
  <si>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</si>
  <si>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</si>
  <si>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</si>
  <si>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</si>
  <si>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</si>
  <si>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</si>
  <si>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</si>
  <si>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</si>
  <si>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</si>
  <si>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</si>
  <si>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</si>
  <si>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</si>
  <si>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</si>
  <si>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</si>
  <si>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</si>
  <si>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</si>
  <si>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</si>
  <si>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</si>
  <si>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</si>
  <si>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</si>
  <si>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</si>
  <si>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</si>
  <si>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</si>
  <si>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</si>
  <si>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</si>
  <si>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</si>
  <si>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</si>
  <si>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</si>
  <si>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</si>
  <si>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</si>
  <si>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</si>
  <si>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</si>
  <si>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</si>
  <si>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</si>
  <si>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</si>
  <si>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</si>
  <si>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</si>
  <si>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</si>
  <si>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</si>
  <si>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</si>
  <si>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</si>
  <si>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</si>
  <si>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</si>
  <si>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</si>
  <si>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</si>
  <si>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</si>
  <si>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</si>
  <si>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</si>
  <si>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</si>
  <si>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</si>
  <si>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</si>
  <si>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</si>
  <si>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</si>
  <si>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</si>
  <si>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</si>
  <si>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</si>
  <si>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</si>
  <si>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</si>
  <si>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</si>
  <si>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</si>
  <si>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</si>
  <si>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</si>
  <si>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</si>
  <si>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</si>
  <si>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</si>
  <si>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</si>
  <si>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</si>
  <si>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</si>
  <si>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</si>
  <si>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</si>
  <si>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</si>
  <si>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</si>
  <si>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</si>
  <si>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</si>
  <si>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</si>
  <si>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</si>
  <si>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</si>
  <si>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</si>
  <si>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</si>
  <si>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</si>
  <si>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</si>
  <si>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</si>
  <si>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</si>
  <si>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</si>
  <si>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</si>
  <si>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</si>
  <si>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</si>
  <si>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</si>
  <si>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</si>
  <si>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</si>
  <si>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</si>
  <si>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</si>
  <si>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</si>
  <si>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</si>
  <si>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</si>
  <si>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</si>
  <si>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</si>
  <si>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</si>
  <si>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</si>
  <si>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</si>
  <si>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</si>
  <si>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</si>
  <si>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</si>
  <si>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</si>
  <si>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</si>
  <si>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</si>
  <si>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</si>
  <si>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</si>
  <si>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</si>
  <si>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</si>
  <si>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</si>
  <si>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</si>
  <si>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</si>
  <si>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</si>
  <si>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</si>
  <si>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</si>
  <si>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</si>
  <si>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</si>
  <si>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</si>
  <si>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</si>
  <si>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</si>
  <si>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</si>
  <si>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</si>
  <si>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</si>
  <si>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</si>
  <si>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</si>
  <si>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</si>
  <si>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</si>
  <si>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</si>
  <si>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</si>
  <si>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</si>
  <si>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</si>
  <si>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</si>
  <si>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</si>
  <si>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</si>
  <si>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</si>
  <si>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</si>
  <si>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</si>
  <si>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</si>
  <si>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</si>
  <si>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</si>
  <si>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</si>
  <si>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</si>
  <si>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</si>
  <si>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</si>
  <si>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</si>
  <si>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</si>
  <si>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</si>
  <si>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</si>
  <si>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</si>
  <si>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</si>
  <si>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</si>
  <si>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</si>
  <si>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</si>
  <si>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</si>
  <si>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</si>
  <si>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</si>
  <si>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</si>
  <si>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</si>
  <si>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</si>
  <si>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</si>
  <si>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</si>
  <si>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</si>
  <si>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</si>
  <si>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</si>
  <si>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</si>
  <si>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</si>
  <si>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</si>
  <si>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</si>
  <si>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</si>
  <si>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</si>
  <si>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</si>
  <si>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</si>
  <si>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</si>
  <si>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</si>
  <si>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</si>
  <si>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</si>
  <si>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</si>
  <si>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</si>
  <si>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</si>
  <si>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</si>
  <si>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</si>
  <si>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</si>
  <si>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</si>
  <si>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</si>
  <si>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</si>
  <si>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</si>
  <si>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</si>
  <si>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</si>
  <si>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</si>
  <si>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</si>
  <si>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</si>
  <si>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</si>
  <si>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</si>
  <si>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</si>
  <si>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</si>
  <si>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</si>
  <si>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</si>
  <si>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</si>
  <si>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</si>
  <si>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</si>
  <si>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</si>
  <si>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</si>
  <si>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</si>
  <si>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</si>
  <si>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</si>
  <si>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</si>
  <si>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</si>
  <si>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</si>
  <si>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</si>
  <si>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</si>
  <si>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</si>
  <si>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</si>
  <si>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</si>
  <si>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</si>
  <si>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</si>
  <si>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</si>
  <si>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</si>
  <si>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</si>
  <si>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</si>
  <si>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</si>
  <si>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</si>
  <si>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</si>
  <si>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</si>
  <si>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</si>
  <si>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</si>
  <si>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</si>
  <si>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</si>
  <si>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</si>
  <si>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</si>
  <si>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</si>
  <si>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</si>
  <si>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</si>
  <si>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</si>
  <si>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</si>
  <si>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</si>
  <si>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</si>
  <si>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</si>
  <si>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</si>
  <si>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</si>
  <si>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</si>
  <si>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</si>
  <si>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</si>
  <si>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</si>
  <si>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</si>
  <si>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</si>
  <si>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</si>
  <si>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</si>
  <si>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</si>
  <si>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</si>
  <si>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</si>
  <si>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</si>
  <si>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</si>
  <si>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</si>
  <si>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</si>
  <si>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</si>
  <si>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</si>
  <si>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</si>
  <si>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</si>
  <si>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</si>
  <si>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</si>
  <si>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</si>
  <si>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</si>
  <si>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</si>
  <si>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</si>
  <si>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</si>
  <si>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</si>
  <si>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</si>
  <si>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</si>
  <si>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</si>
  <si>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</si>
  <si>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</si>
  <si>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</si>
  <si>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</si>
  <si>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</si>
  <si>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</si>
  <si>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</si>
  <si>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</si>
  <si>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</si>
  <si>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</si>
  <si>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</si>
  <si>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</si>
  <si>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</si>
  <si>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</si>
  <si>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</si>
  <si>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</si>
  <si>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</si>
  <si>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</si>
  <si>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</si>
  <si>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</si>
  <si>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</si>
  <si>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</si>
  <si>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</si>
  <si>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</si>
  <si>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</si>
  <si>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</si>
  <si>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</si>
  <si>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</si>
  <si>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</si>
  <si>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</si>
  <si>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</si>
  <si>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</si>
  <si>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</si>
  <si>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</si>
  <si>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</si>
  <si>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</si>
  <si>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</si>
  <si>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</si>
  <si>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</si>
  <si>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</si>
  <si>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</si>
  <si>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</si>
  <si>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</si>
  <si>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</si>
  <si>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</si>
  <si>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</si>
  <si>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</si>
  <si>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</si>
  <si>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</si>
  <si>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</si>
  <si>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</si>
  <si>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</si>
  <si>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</si>
  <si>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</si>
  <si>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</si>
  <si>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</si>
  <si>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</si>
  <si>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</si>
  <si>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</si>
  <si>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</si>
  <si>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</si>
  <si>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</si>
  <si>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</si>
  <si>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</si>
  <si>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</si>
  <si>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</si>
  <si>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</si>
  <si>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</si>
  <si>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</si>
  <si>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</si>
  <si>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</si>
  <si>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</si>
  <si>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</si>
  <si>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</si>
  <si>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</si>
  <si>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</si>
  <si>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</si>
  <si>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</si>
  <si>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</si>
  <si>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</si>
  <si>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</si>
  <si>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</si>
  <si>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</si>
  <si>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</si>
  <si>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</si>
  <si>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</si>
  <si>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</si>
  <si>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</si>
  <si>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</si>
  <si>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</si>
  <si>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</si>
  <si>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</si>
  <si>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</si>
  <si>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</si>
  <si>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</si>
  <si>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</si>
  <si>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</si>
  <si>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</si>
  <si>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</si>
  <si>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</si>
  <si>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</si>
  <si>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</si>
  <si>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</si>
  <si>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</si>
  <si>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</si>
  <si>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</si>
  <si>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</si>
  <si>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</si>
  <si>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</si>
  <si>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</si>
  <si>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</si>
  <si>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</si>
  <si>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</si>
  <si>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</si>
  <si>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</si>
  <si>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</si>
  <si>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</si>
  <si>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</si>
  <si>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</si>
  <si>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</si>
  <si>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</si>
  <si>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</si>
  <si>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</si>
  <si>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</si>
  <si>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</si>
  <si>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</si>
  <si>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</si>
  <si>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</si>
  <si>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</si>
  <si>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</si>
  <si>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</si>
  <si>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</si>
  <si>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</si>
  <si>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</si>
  <si>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</si>
  <si>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</si>
  <si>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</si>
  <si>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</si>
  <si>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</si>
  <si>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</si>
  <si>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</si>
  <si>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</si>
  <si>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</si>
  <si>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</si>
  <si>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</si>
  <si>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</si>
  <si>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</si>
  <si>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</si>
  <si>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</si>
  <si>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</si>
  <si>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</si>
  <si>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</si>
  <si>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</si>
  <si>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</si>
  <si>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</si>
  <si>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</si>
  <si>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</si>
  <si>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</si>
  <si>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</si>
  <si>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</si>
  <si>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</si>
  <si>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</si>
  <si>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</si>
  <si>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</si>
  <si>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</si>
  <si>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</si>
  <si>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</si>
  <si>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</si>
  <si>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</si>
  <si>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</si>
  <si>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</si>
  <si>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</si>
  <si>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</si>
  <si>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</si>
  <si>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</si>
  <si>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</si>
  <si>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</si>
  <si>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</si>
  <si>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</si>
  <si>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</si>
  <si>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</si>
  <si>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</si>
  <si>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</si>
  <si>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</si>
  <si>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</si>
  <si>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</si>
  <si>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</si>
  <si>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</si>
  <si>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</si>
  <si>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</si>
  <si>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</si>
  <si>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</si>
  <si>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</si>
  <si>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</si>
  <si>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</si>
  <si>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</si>
  <si>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</si>
  <si>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</si>
  <si>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</si>
  <si>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</si>
  <si>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</si>
  <si>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</si>
  <si>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</si>
  <si>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</si>
  <si>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</si>
  <si>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</si>
  <si>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</si>
  <si>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</si>
  <si>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</si>
  <si>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</si>
  <si>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</si>
  <si>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</si>
  <si>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</si>
  <si>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</si>
  <si>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</si>
  <si>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</si>
  <si>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</si>
  <si>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</si>
  <si>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</si>
  <si>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</si>
  <si>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</si>
  <si>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</si>
  <si>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</si>
  <si>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</si>
  <si>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</si>
  <si>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</si>
  <si>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</si>
  <si>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</si>
  <si>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</si>
  <si>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</si>
  <si>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</si>
  <si>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</si>
  <si>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</si>
  <si>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</si>
  <si>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</si>
  <si>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</si>
  <si>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</si>
  <si>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</si>
  <si>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</si>
  <si>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</si>
  <si>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</si>
  <si>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</si>
  <si>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</si>
  <si>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</si>
  <si>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</si>
  <si>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</si>
  <si>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</si>
  <si>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</si>
  <si>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</si>
  <si>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</si>
  <si>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</si>
  <si>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</si>
  <si>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</si>
  <si>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</si>
  <si>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</si>
  <si>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</si>
  <si>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</si>
  <si>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</si>
  <si>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</si>
  <si>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</si>
  <si>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</si>
  <si>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</si>
  <si>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</si>
  <si>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</si>
  <si>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</si>
  <si>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</si>
  <si>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</si>
  <si>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</si>
  <si>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</si>
  <si>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</si>
  <si>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</si>
  <si>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</si>
  <si>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</si>
  <si>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</si>
  <si>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</si>
  <si>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</si>
  <si>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</si>
  <si>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</si>
  <si>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</si>
  <si>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</si>
  <si>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</si>
  <si>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</si>
  <si>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</si>
  <si>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</si>
  <si>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</si>
  <si>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</si>
  <si>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</si>
  <si>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</si>
  <si>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</si>
  <si>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</si>
  <si>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</si>
  <si>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</si>
  <si>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</si>
  <si>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</si>
  <si>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</si>
  <si>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</si>
  <si>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</si>
  <si>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</si>
  <si>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</si>
  <si>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</si>
  <si>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</si>
  <si>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</si>
  <si>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</si>
  <si>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</si>
  <si>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</si>
  <si>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</si>
  <si>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</si>
  <si>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</si>
  <si>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</si>
  <si>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</si>
  <si>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</si>
  <si>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</si>
  <si>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</si>
  <si>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</si>
  <si>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</si>
  <si>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</si>
  <si>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</si>
  <si>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</si>
  <si>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</si>
  <si>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</si>
  <si>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</si>
  <si>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</si>
  <si>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</si>
  <si>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</si>
  <si>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</si>
  <si>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</si>
  <si>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</si>
  <si>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</si>
  <si>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</si>
  <si>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</si>
  <si>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</si>
  <si>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</si>
  <si>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</si>
  <si>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</si>
  <si>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</si>
  <si>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</si>
  <si>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</si>
  <si>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</si>
  <si>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</si>
  <si>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</si>
  <si>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</si>
  <si>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</si>
  <si>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</si>
  <si>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</si>
  <si>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</si>
  <si>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</si>
  <si>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</si>
  <si>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</si>
  <si>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</si>
  <si>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</si>
  <si>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</si>
  <si>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</si>
  <si>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</si>
  <si>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</si>
  <si>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</si>
  <si>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</si>
  <si>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</si>
  <si>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</si>
  <si>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</si>
  <si>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</si>
  <si>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</si>
  <si>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</si>
  <si>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</si>
  <si>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</si>
  <si>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</si>
  <si>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</si>
  <si>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</si>
  <si>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</si>
  <si>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</si>
  <si>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</si>
  <si>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</si>
  <si>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</si>
  <si>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</si>
  <si>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</si>
  <si>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</si>
  <si>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</si>
  <si>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</si>
  <si>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</si>
  <si>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</si>
  <si>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</si>
  <si>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</si>
  <si>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</si>
  <si>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</si>
  <si>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</si>
  <si>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</si>
  <si>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</si>
  <si>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</si>
  <si>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</si>
  <si>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</si>
  <si>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</si>
  <si>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</si>
  <si>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</si>
  <si>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</si>
  <si>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</si>
  <si>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</si>
  <si>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</si>
  <si>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</si>
  <si>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</si>
  <si>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</si>
  <si>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</si>
  <si>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</si>
  <si>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</si>
  <si>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</si>
  <si>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</si>
  <si>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</si>
  <si>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</si>
  <si>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</si>
  <si>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</si>
  <si>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</si>
  <si>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</si>
  <si>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</si>
  <si>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</si>
  <si>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</si>
  <si>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</si>
  <si>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</si>
  <si>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</si>
  <si>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</si>
  <si>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</si>
  <si>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</si>
  <si>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</si>
  <si>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</si>
  <si>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</si>
  <si>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</si>
  <si>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</si>
  <si>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</si>
  <si>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</si>
  <si>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</si>
  <si>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</si>
  <si>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</si>
  <si>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</si>
  <si>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</si>
  <si>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</si>
  <si>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</si>
  <si>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</si>
  <si>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</si>
  <si>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</si>
  <si>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</si>
  <si>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</si>
  <si>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</si>
  <si>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</si>
  <si>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</si>
  <si>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</si>
  <si>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</si>
  <si>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</si>
  <si>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</si>
  <si>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</si>
  <si>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</si>
  <si>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</si>
  <si>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</si>
  <si>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</si>
  <si>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</si>
  <si>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</si>
  <si>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</si>
  <si>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</si>
  <si>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</si>
  <si>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</si>
  <si>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</si>
  <si>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</si>
  <si>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</si>
  <si>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</si>
  <si>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</si>
  <si>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</si>
  <si>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</si>
  <si>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</si>
  <si>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</si>
  <si>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</si>
  <si>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</si>
  <si>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</si>
  <si>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</si>
  <si>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</si>
  <si>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</si>
  <si>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</si>
  <si>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</si>
  <si>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</si>
  <si>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</si>
  <si>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</si>
  <si>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</si>
  <si>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</si>
  <si>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</si>
  <si>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</si>
  <si>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</si>
  <si>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</si>
  <si>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</si>
  <si>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</si>
  <si>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</si>
  <si>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</si>
  <si>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</si>
  <si>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</si>
  <si>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</si>
  <si>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</si>
  <si>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</si>
  <si>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</si>
  <si>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</si>
  <si>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</si>
  <si>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</si>
  <si>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</si>
  <si>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</si>
  <si>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</si>
  <si>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</si>
  <si>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</si>
  <si>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</si>
  <si>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</si>
  <si>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</si>
  <si>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</si>
  <si>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</si>
  <si>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</si>
  <si>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</si>
  <si>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</si>
  <si>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</si>
  <si>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</si>
  <si>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</si>
  <si>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</si>
  <si>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</si>
  <si>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</si>
  <si>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</si>
  <si>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</si>
  <si>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</si>
  <si>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</si>
  <si>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</si>
  <si>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</si>
  <si>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</si>
  <si>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</si>
  <si>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</si>
  <si>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</si>
  <si>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</si>
  <si>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</si>
  <si>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</si>
  <si>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</si>
  <si>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</si>
  <si>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</si>
  <si>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</si>
  <si>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</si>
  <si>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</si>
  <si>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</si>
  <si>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</si>
  <si>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</si>
  <si>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</si>
  <si>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</si>
  <si>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</si>
  <si>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</si>
  <si>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</si>
  <si>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</si>
  <si>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</si>
  <si>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</si>
  <si>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</si>
  <si>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</si>
  <si>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</si>
  <si>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</si>
  <si>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</si>
  <si>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</si>
  <si>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</si>
  <si>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</si>
  <si>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</si>
  <si>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</si>
  <si>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</si>
  <si>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</si>
  <si>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</si>
  <si>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</si>
  <si>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</si>
  <si>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</si>
  <si>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</si>
  <si>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</si>
  <si>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</si>
  <si>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</si>
  <si>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</si>
  <si>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</si>
  <si>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</si>
  <si>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</si>
  <si>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</si>
  <si>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</si>
  <si>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</si>
  <si>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</si>
  <si>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</si>
  <si>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</si>
  <si>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</si>
  <si>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</si>
  <si>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</si>
  <si>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</si>
  <si>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</si>
  <si>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</si>
  <si>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</si>
  <si>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</si>
  <si>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</si>
  <si>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</si>
  <si>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</si>
  <si>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</si>
  <si>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</si>
  <si>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</si>
  <si>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</si>
  <si>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</si>
  <si>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</si>
  <si>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</si>
  <si>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</si>
  <si>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</si>
  <si>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</si>
  <si>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</si>
  <si>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</si>
  <si>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</si>
  <si>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</si>
  <si>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</si>
  <si>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</si>
  <si>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</si>
  <si>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</si>
  <si>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</si>
  <si>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</si>
  <si>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</si>
  <si>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</si>
  <si>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</si>
  <si>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</si>
  <si>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</si>
  <si>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</si>
  <si>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</si>
  <si>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</si>
  <si>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</si>
  <si>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</si>
  <si>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</si>
  <si>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</si>
  <si>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</si>
  <si>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</si>
  <si>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</si>
  <si>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</si>
  <si>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</si>
  <si>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</si>
  <si>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</si>
  <si>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</si>
  <si>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</si>
  <si>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</si>
  <si>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</si>
  <si>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</si>
  <si>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</si>
  <si>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</si>
  <si>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</si>
  <si>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</si>
  <si>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</si>
  <si>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</si>
  <si>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</si>
  <si>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</si>
  <si>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</si>
  <si>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</si>
  <si>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</si>
  <si>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</si>
  <si>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</si>
  <si>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</si>
  <si>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</si>
  <si>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</si>
  <si>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</si>
  <si>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</si>
  <si>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</si>
  <si>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</si>
  <si>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</si>
  <si>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</si>
  <si>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</si>
  <si>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</si>
  <si>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</si>
  <si>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</si>
  <si>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</si>
  <si>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</si>
  <si>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</si>
  <si>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</si>
  <si>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</si>
  <si>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</si>
  <si>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</si>
  <si>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</si>
  <si>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</si>
  <si>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</si>
  <si>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</si>
  <si>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</si>
  <si>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</si>
  <si>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</si>
  <si>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</si>
  <si>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</si>
  <si>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</si>
  <si>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</si>
  <si>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</si>
  <si>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</si>
  <si>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</si>
  <si>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</si>
  <si>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</si>
  <si>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</si>
  <si>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</si>
  <si>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</si>
  <si>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</si>
  <si>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</si>
  <si>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</si>
  <si>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</si>
  <si>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</si>
  <si>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</si>
  <si>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</si>
  <si>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</si>
  <si>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</si>
  <si>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</si>
  <si>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</si>
  <si>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</si>
  <si>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</si>
  <si>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</si>
  <si>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</si>
  <si>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</si>
  <si>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</si>
  <si>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</si>
  <si>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</si>
  <si>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</si>
  <si>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</si>
  <si>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</si>
  <si>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</si>
  <si>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</si>
  <si>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</si>
  <si>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</si>
  <si>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</si>
  <si>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</si>
  <si>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</si>
  <si>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</si>
  <si>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</si>
  <si>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</si>
  <si>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</si>
  <si>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</si>
  <si>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</si>
  <si>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</si>
  <si>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</si>
  <si>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</si>
  <si>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</si>
  <si>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</si>
  <si>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</si>
  <si>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</si>
  <si>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</si>
  <si>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</si>
  <si>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</si>
  <si>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</si>
  <si>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</si>
  <si>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</si>
  <si>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</si>
  <si>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</si>
  <si>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</si>
  <si>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</si>
  <si>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</si>
  <si>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</si>
  <si>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</si>
  <si>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</si>
  <si>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</si>
  <si>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</si>
  <si>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</si>
  <si>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</si>
  <si>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</si>
  <si>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</si>
  <si>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</si>
  <si>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</si>
  <si>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</si>
  <si>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</si>
  <si>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</si>
  <si>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</si>
  <si>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</si>
  <si>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</si>
  <si>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</si>
  <si>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</si>
  <si>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</si>
  <si>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</si>
  <si>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</si>
  <si>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</si>
  <si>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</si>
  <si>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</si>
  <si>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</si>
  <si>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</si>
  <si>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</si>
  <si>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</si>
  <si>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</si>
  <si>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</si>
  <si>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</si>
  <si>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</si>
  <si>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</si>
  <si>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</si>
  <si>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</si>
  <si>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</si>
  <si>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</si>
  <si>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</si>
  <si>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</si>
  <si>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</si>
  <si>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</si>
  <si>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</si>
  <si>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</si>
  <si>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</si>
  <si>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</si>
  <si>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</si>
  <si>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</si>
  <si>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</si>
  <si>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</si>
  <si>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</si>
  <si>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</si>
  <si>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</si>
  <si>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</si>
  <si>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</si>
  <si>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</si>
  <si>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</si>
  <si>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</si>
  <si>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</si>
  <si>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</si>
  <si>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</si>
  <si>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</si>
  <si>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</si>
  <si>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</si>
  <si>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</si>
  <si>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</si>
  <si>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</si>
  <si>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</si>
  <si>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</si>
  <si>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</si>
  <si>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</si>
  <si>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</si>
  <si>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</si>
  <si>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</si>
  <si>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</si>
  <si>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</si>
  <si>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</si>
  <si>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</si>
  <si>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</si>
  <si>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</si>
  <si>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</si>
  <si>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</si>
  <si>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</si>
  <si>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</si>
  <si>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</si>
  <si>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</si>
  <si>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</si>
  <si>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</si>
  <si>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</si>
  <si>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</si>
  <si>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</si>
  <si>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</si>
  <si>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</si>
  <si>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</si>
  <si>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</si>
  <si>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</si>
  <si>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</si>
  <si>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</si>
  <si>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</si>
  <si>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</si>
  <si>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</si>
  <si>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</si>
  <si>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</si>
  <si>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</si>
  <si>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</si>
  <si>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</si>
  <si>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</si>
  <si>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</si>
  <si>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</si>
  <si>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</si>
  <si>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</si>
  <si>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</si>
  <si>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</si>
  <si>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</si>
  <si>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</si>
  <si>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</si>
  <si>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</si>
  <si>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</si>
  <si>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</si>
  <si>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</si>
  <si>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</si>
  <si>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</si>
  <si>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</si>
  <si>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</si>
  <si>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</si>
  <si>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</si>
  <si>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</si>
  <si>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</si>
  <si>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</si>
  <si>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</si>
  <si>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</si>
  <si>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</si>
  <si>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</si>
  <si>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</si>
  <si>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</si>
  <si>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</si>
  <si>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</si>
  <si>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</si>
  <si>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</si>
  <si>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</si>
  <si>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</si>
  <si>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</si>
  <si>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</si>
  <si>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</si>
  <si>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</si>
  <si>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</si>
  <si>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</si>
  <si>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</si>
  <si>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</si>
  <si>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</si>
  <si>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</si>
  <si>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</si>
  <si>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</si>
  <si>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</si>
  <si>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</si>
  <si>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</si>
  <si>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</si>
  <si>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</si>
  <si>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</si>
  <si>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</si>
  <si>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</si>
  <si>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</si>
  <si>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</si>
  <si>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</si>
  <si>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</si>
  <si>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</si>
  <si>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</si>
  <si>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</si>
  <si>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</si>
  <si>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</si>
  <si>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</si>
  <si>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</si>
  <si>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</si>
  <si>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</si>
  <si>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</si>
  <si>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</si>
  <si>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</si>
  <si>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</si>
  <si>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</si>
  <si>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</si>
  <si>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</si>
  <si>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</si>
  <si>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</si>
  <si>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</si>
  <si>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</si>
  <si>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</si>
  <si>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</si>
  <si>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</si>
  <si>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</si>
  <si>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</si>
  <si>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</si>
  <si>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</si>
  <si>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</si>
  <si>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</si>
  <si>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</si>
  <si>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</si>
  <si>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</si>
  <si>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</si>
  <si>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</si>
  <si>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</si>
  <si>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</si>
  <si>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</si>
  <si>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</si>
  <si>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</si>
  <si>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</si>
  <si>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</si>
  <si>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</si>
  <si>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</si>
  <si>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</si>
  <si>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</si>
  <si>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</si>
  <si>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</si>
  <si>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</si>
  <si>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</si>
  <si>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</si>
  <si>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</si>
  <si>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</si>
  <si>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</si>
  <si>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</si>
  <si>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</si>
  <si>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</si>
  <si>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</si>
  <si>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</si>
  <si>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</si>
  <si>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</si>
  <si>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</si>
  <si>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</si>
  <si>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</si>
  <si>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</si>
  <si>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</si>
  <si>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</si>
  <si>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</si>
  <si>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</si>
  <si>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</si>
  <si>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</si>
  <si>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</si>
  <si>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</si>
  <si>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</si>
  <si>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</si>
  <si>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</si>
  <si>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</si>
  <si>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</si>
  <si>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</si>
  <si>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</si>
  <si>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</si>
  <si>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</si>
  <si>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</si>
  <si>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</si>
  <si>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</si>
  <si>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</si>
  <si>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</si>
  <si>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</si>
  <si>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</si>
  <si>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</si>
  <si>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</si>
  <si>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</si>
  <si>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</si>
  <si>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</si>
  <si>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</si>
  <si>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</si>
  <si>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</si>
  <si>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</si>
  <si>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</si>
  <si>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</si>
  <si>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</si>
  <si>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</si>
  <si>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</si>
  <si>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</si>
  <si>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</si>
  <si>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</si>
  <si>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</si>
  <si>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</si>
  <si>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</si>
  <si>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</si>
  <si>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</si>
  <si>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</si>
  <si>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</si>
  <si>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</si>
  <si>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</si>
  <si>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</si>
  <si>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</si>
  <si>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</si>
  <si>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</si>
  <si>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</si>
  <si>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</si>
  <si>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</si>
  <si>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</si>
  <si>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</si>
  <si>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</si>
  <si>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</si>
  <si>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</si>
  <si>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</si>
  <si>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</si>
  <si>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</si>
  <si>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</si>
  <si>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</si>
  <si>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</si>
  <si>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</si>
  <si>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</si>
  <si>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</si>
  <si>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</si>
  <si>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</si>
  <si>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</si>
  <si>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</si>
  <si>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</si>
  <si>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</si>
  <si>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</si>
  <si>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</si>
  <si>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</si>
  <si>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</si>
  <si>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</si>
  <si>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</si>
  <si>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</si>
  <si>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</si>
  <si>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</si>
  <si>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</si>
  <si>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</si>
  <si>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</si>
  <si>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</si>
  <si>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</si>
  <si>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</si>
  <si>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</si>
  <si>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</si>
  <si>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</si>
  <si>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</si>
  <si>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</si>
  <si>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</si>
  <si>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</si>
  <si>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</si>
  <si>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</si>
  <si>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</si>
  <si>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</si>
  <si>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</si>
  <si>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</si>
  <si>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</si>
  <si>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</si>
  <si>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</si>
  <si>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</si>
  <si>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</si>
  <si>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</si>
  <si>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</si>
  <si>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</si>
  <si>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</si>
  <si>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</si>
  <si>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</si>
  <si>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</si>
  <si>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</si>
  <si>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</si>
  <si>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</si>
  <si>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</si>
  <si>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</si>
  <si>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</si>
  <si>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</si>
  <si>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</si>
  <si>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</si>
  <si>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</si>
  <si>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</si>
  <si>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</si>
  <si>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</si>
  <si>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</si>
  <si>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</si>
  <si>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</si>
  <si>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</si>
  <si>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</si>
  <si>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</si>
  <si>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</si>
  <si>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</si>
  <si>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</si>
  <si>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</si>
  <si>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</si>
  <si>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</si>
  <si>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</si>
  <si>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</si>
  <si>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</si>
  <si>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</si>
  <si>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</si>
  <si>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</si>
  <si>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</si>
  <si>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</si>
  <si>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</si>
  <si>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</si>
  <si>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</si>
  <si>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</si>
  <si>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</si>
  <si>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</si>
  <si>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</si>
  <si>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</si>
  <si>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</si>
  <si>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</si>
  <si>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</si>
  <si>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</si>
  <si>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</si>
  <si>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</si>
  <si>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</si>
  <si>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</si>
  <si>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</si>
  <si>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</si>
  <si>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</si>
  <si>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</si>
  <si>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</si>
  <si>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</si>
  <si>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</si>
  <si>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</si>
  <si>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</si>
  <si>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</si>
  <si>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</si>
  <si>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</si>
  <si>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</si>
  <si>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</si>
  <si>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</si>
  <si>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</si>
  <si>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</si>
  <si>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</si>
  <si>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</si>
  <si>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</si>
  <si>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</si>
  <si>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</si>
  <si>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</si>
  <si>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</si>
  <si>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</si>
  <si>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</si>
  <si>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</si>
  <si>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</si>
  <si>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</si>
  <si>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</si>
  <si>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</si>
  <si>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</si>
  <si>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</si>
  <si>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</si>
  <si>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</si>
  <si>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</si>
  <si>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</si>
  <si>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</si>
  <si>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</si>
  <si>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</si>
  <si>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</si>
  <si>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</si>
  <si>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</si>
  <si>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</si>
  <si>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</si>
  <si>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</si>
  <si>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</si>
  <si>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</si>
  <si>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</si>
  <si>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</si>
  <si>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</si>
  <si>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</si>
  <si>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</si>
  <si>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</si>
  <si>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</si>
  <si>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</si>
  <si>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</si>
  <si>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</si>
  <si>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</si>
  <si>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</si>
  <si>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</si>
  <si>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</si>
  <si>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</si>
  <si>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</si>
  <si>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</si>
  <si>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</si>
  <si>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</si>
  <si>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</si>
  <si>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</si>
  <si>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</si>
  <si>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</si>
  <si>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</si>
  <si>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</si>
  <si>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</si>
  <si>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</si>
  <si>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</si>
  <si>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</si>
  <si>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</si>
  <si>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</si>
  <si>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</si>
  <si>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</si>
  <si>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</si>
  <si>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</si>
  <si>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</si>
  <si>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</si>
  <si>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</si>
  <si>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</si>
  <si>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</si>
  <si>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</si>
  <si>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</si>
  <si>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</si>
  <si>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</si>
  <si>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</si>
  <si>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</si>
  <si>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</si>
  <si>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</si>
  <si>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</si>
  <si>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</si>
  <si>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</si>
  <si>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</si>
  <si>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</si>
  <si>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</si>
  <si>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</si>
  <si>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</si>
  <si>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</si>
  <si>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</si>
  <si>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</si>
  <si>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</si>
  <si>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</si>
  <si>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</si>
  <si>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</si>
  <si>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</si>
  <si>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</si>
  <si>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</si>
  <si>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</si>
  <si>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</si>
  <si>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</si>
  <si>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</si>
  <si>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</si>
  <si>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</si>
  <si>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</si>
  <si>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</si>
  <si>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</si>
  <si>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</si>
  <si>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</si>
  <si>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</si>
  <si>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</si>
  <si>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</si>
  <si>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</si>
  <si>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</si>
  <si>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</si>
  <si>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</si>
  <si>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</si>
  <si>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</si>
  <si>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</si>
  <si>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</si>
  <si>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</si>
  <si>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</si>
  <si>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</si>
  <si>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</si>
  <si>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</si>
  <si>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</si>
  <si>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</si>
  <si>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</si>
  <si>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</si>
  <si>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</si>
  <si>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</si>
  <si>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</si>
  <si>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</si>
  <si>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</si>
  <si>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</si>
  <si>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</si>
  <si>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</si>
  <si>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</si>
  <si>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</si>
  <si>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</si>
  <si>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</si>
  <si>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</si>
  <si>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</si>
  <si>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</si>
  <si>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</si>
  <si>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</si>
  <si>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</si>
  <si>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</si>
  <si>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</si>
  <si>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</si>
  <si>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</si>
  <si>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</si>
  <si>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</si>
  <si>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</si>
  <si>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</si>
  <si>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</si>
  <si>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</si>
  <si>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</si>
  <si>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</si>
  <si>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</si>
  <si>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</si>
  <si>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</si>
  <si>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</si>
  <si>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</si>
  <si>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</si>
  <si>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</si>
  <si>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</si>
  <si>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</si>
  <si>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</si>
  <si>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</si>
  <si>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</si>
  <si>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</si>
  <si>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</si>
  <si>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</si>
  <si>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</si>
  <si>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</si>
  <si>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</si>
  <si>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</si>
  <si>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</si>
  <si>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</si>
  <si>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</si>
  <si>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</si>
  <si>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</si>
  <si>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</si>
  <si>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</si>
  <si>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</si>
  <si>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</si>
  <si>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</si>
  <si>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</si>
  <si>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</si>
  <si>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</si>
  <si>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</si>
  <si>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</si>
  <si>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</si>
  <si>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</si>
  <si>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</si>
  <si>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</si>
  <si>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</si>
  <si>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</si>
  <si>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</si>
  <si>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</si>
  <si>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</si>
  <si>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</si>
  <si>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</si>
  <si>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</si>
  <si>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</si>
  <si>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</si>
  <si>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</si>
  <si>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</si>
  <si>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</si>
  <si>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</si>
  <si>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</si>
  <si>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</si>
  <si>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</si>
  <si>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</si>
  <si>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</si>
  <si>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</si>
  <si>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</si>
  <si>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</si>
  <si>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</si>
  <si>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</si>
  <si>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</si>
  <si>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</si>
  <si>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</si>
  <si>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</si>
  <si>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</si>
  <si>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</si>
  <si>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</si>
  <si>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</si>
  <si>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</si>
  <si>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</si>
  <si>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</si>
  <si>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</si>
  <si>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</si>
  <si>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</si>
  <si>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</si>
  <si>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</si>
  <si>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</si>
  <si>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</si>
  <si>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</si>
  <si>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</si>
  <si>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</si>
  <si>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</si>
  <si>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</si>
  <si>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</si>
  <si>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</si>
  <si>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</si>
  <si>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</si>
  <si>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</si>
  <si>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</si>
  <si>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</si>
  <si>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</si>
  <si>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</si>
  <si>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</si>
  <si>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</si>
  <si>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</si>
  <si>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</si>
  <si>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</si>
  <si>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</si>
  <si>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</si>
  <si>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</si>
  <si>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</si>
  <si>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</si>
  <si>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</si>
  <si>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</si>
  <si>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</si>
  <si>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</si>
  <si>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</si>
  <si>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</si>
  <si>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</si>
  <si>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</si>
  <si>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</si>
  <si>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</si>
  <si>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</si>
  <si>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</si>
  <si>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</si>
  <si>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</si>
  <si>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</si>
  <si>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</si>
  <si>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</si>
  <si>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</si>
  <si>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</si>
  <si>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</si>
  <si>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</si>
  <si>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</si>
  <si>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</si>
  <si>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</si>
  <si>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</si>
  <si>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</si>
  <si>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</si>
  <si>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</si>
  <si>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</si>
  <si>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</si>
  <si>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</si>
  <si>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</si>
  <si>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</si>
  <si>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</si>
  <si>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</si>
  <si>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</si>
  <si>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</si>
  <si>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</si>
  <si>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</si>
  <si>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</si>
  <si>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</si>
  <si>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</si>
  <si>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</si>
  <si>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</si>
  <si>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</si>
  <si>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</si>
  <si>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</si>
  <si>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</si>
  <si>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</si>
  <si>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</si>
  <si>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</si>
  <si>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</si>
  <si>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</si>
  <si>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</si>
  <si>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</si>
  <si>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</si>
  <si>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</si>
  <si>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</si>
  <si>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</si>
  <si>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</si>
  <si>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</si>
  <si>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</si>
  <si>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</si>
  <si>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</si>
  <si>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</si>
  <si>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</si>
  <si>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</si>
  <si>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</si>
  <si>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</si>
  <si>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</si>
  <si>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</si>
  <si>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</si>
  <si>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</si>
  <si>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</si>
  <si>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</si>
  <si>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</si>
  <si>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</si>
  <si>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</si>
  <si>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</si>
  <si>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</si>
  <si>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</si>
  <si>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</si>
  <si>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</si>
  <si>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</si>
  <si>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</si>
  <si>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</si>
  <si>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</si>
  <si>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</si>
  <si>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</si>
  <si>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</si>
  <si>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</si>
  <si>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</si>
  <si>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</si>
  <si>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</si>
  <si>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</si>
  <si>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</si>
  <si>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</si>
  <si>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</si>
  <si>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</si>
  <si>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</si>
  <si>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</si>
  <si>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</si>
  <si>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</si>
  <si>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</si>
  <si>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</si>
  <si>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</si>
  <si>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</si>
  <si>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</si>
  <si>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</si>
  <si>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</si>
  <si>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</si>
  <si>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</si>
  <si>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</si>
  <si>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</si>
  <si>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</si>
  <si>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</si>
  <si>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</si>
  <si>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</si>
  <si>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</si>
  <si>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</si>
  <si>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</si>
  <si>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</si>
  <si>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</si>
  <si>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</si>
  <si>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</si>
  <si>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</si>
  <si>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</si>
  <si>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</si>
  <si>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</si>
  <si>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</si>
  <si>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</si>
  <si>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</si>
  <si>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</si>
  <si>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</si>
  <si>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</si>
  <si>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</si>
  <si>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</si>
  <si>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</si>
  <si>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</si>
  <si>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</si>
  <si>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</si>
  <si>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</si>
  <si>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</si>
  <si>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</si>
  <si>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</si>
  <si>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</si>
  <si>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</si>
  <si>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</si>
  <si>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</si>
  <si>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</si>
  <si>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</si>
  <si>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</si>
  <si>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</si>
  <si>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</si>
  <si>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</si>
  <si>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</si>
  <si>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</si>
  <si>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</si>
  <si>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</si>
  <si>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</si>
  <si>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</si>
  <si>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</si>
  <si>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</si>
  <si>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</si>
  <si>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</si>
  <si>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</si>
  <si>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</si>
  <si>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</si>
  <si>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</si>
  <si>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</si>
  <si>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</si>
  <si>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</si>
  <si>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</si>
  <si>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</si>
  <si>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</si>
  <si>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</si>
  <si>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</si>
  <si>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</si>
  <si>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</si>
  <si>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</si>
  <si>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</si>
  <si>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</si>
  <si>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</si>
  <si>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</si>
  <si>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</si>
  <si>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</si>
  <si>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</si>
  <si>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</si>
  <si>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</si>
  <si>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</si>
  <si>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</si>
  <si>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</si>
  <si>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</si>
  <si>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</si>
  <si>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</si>
  <si>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</si>
  <si>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</si>
  <si>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</si>
  <si>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</si>
  <si>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</si>
  <si>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</si>
  <si>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</si>
  <si>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</si>
  <si>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</si>
  <si>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</si>
  <si>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</si>
  <si>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</si>
  <si>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</si>
  <si>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</si>
  <si>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</si>
  <si>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</si>
  <si>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</si>
  <si>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</si>
  <si>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</si>
  <si>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</si>
  <si>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</si>
  <si>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</si>
  <si>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</si>
  <si>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</si>
  <si>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</si>
  <si>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</si>
  <si>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</si>
  <si>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</si>
  <si>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</si>
  <si>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</si>
  <si>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</si>
  <si>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</si>
  <si>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</si>
  <si>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</si>
  <si>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</si>
  <si>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</si>
  <si>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</si>
  <si>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</si>
  <si>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</si>
  <si>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</si>
  <si>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</si>
  <si>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</si>
  <si>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</si>
  <si>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</si>
  <si>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</si>
  <si>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</si>
  <si>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</si>
  <si>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</si>
  <si>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</si>
  <si>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</si>
  <si>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</si>
  <si>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</si>
  <si>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</si>
  <si>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</si>
  <si>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</si>
  <si>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</si>
  <si>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</si>
  <si>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</si>
  <si>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</si>
  <si>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</si>
  <si>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</si>
  <si>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</si>
  <si>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</si>
  <si>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</si>
  <si>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</si>
  <si>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</si>
  <si>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</si>
  <si>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</si>
  <si>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</si>
  <si>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</si>
  <si>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</si>
  <si>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</si>
  <si>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</si>
  <si>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</si>
  <si>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</si>
  <si>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</si>
  <si>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</si>
  <si>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</si>
  <si>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</si>
  <si>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</si>
  <si>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</si>
  <si>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</si>
  <si>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</si>
  <si>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</si>
  <si>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</si>
  <si>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</si>
  <si>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</si>
  <si>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</si>
  <si>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</si>
  <si>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</si>
  <si>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</si>
  <si>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</si>
  <si>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</si>
  <si>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</si>
  <si>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</si>
  <si>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</si>
  <si>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</si>
  <si>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</si>
  <si>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</si>
  <si>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</si>
  <si>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</si>
  <si>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</si>
  <si>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</si>
  <si>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</si>
  <si>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</si>
  <si>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</si>
  <si>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</si>
  <si>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</si>
  <si>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</si>
  <si>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</si>
  <si>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</si>
  <si>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</si>
  <si>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</si>
  <si>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</si>
  <si>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</si>
  <si>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</si>
  <si>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</si>
  <si>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</si>
  <si>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</si>
  <si>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</si>
  <si>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</si>
  <si>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</si>
  <si>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</si>
  <si>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</si>
  <si>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</si>
  <si>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</si>
  <si>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</si>
  <si>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</si>
  <si>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</si>
  <si>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</si>
  <si>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</si>
  <si>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</si>
  <si>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</si>
  <si>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</si>
  <si>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</si>
  <si>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</si>
  <si>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</si>
  <si>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</si>
  <si>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</si>
  <si>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</si>
  <si>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</si>
  <si>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</si>
  <si>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</si>
  <si>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</si>
  <si>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</si>
  <si>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</si>
  <si>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</si>
  <si>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</si>
  <si>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</si>
  <si>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</si>
  <si>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</si>
  <si>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</si>
  <si>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</si>
  <si>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</si>
  <si>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</si>
  <si>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</si>
  <si>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</si>
  <si>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</si>
  <si>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</si>
  <si>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</si>
  <si>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</si>
  <si>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</si>
  <si>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</si>
  <si>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</si>
  <si>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</si>
  <si>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</si>
  <si>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</si>
  <si>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</si>
  <si>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</si>
  <si>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</si>
  <si>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</si>
  <si>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</si>
  <si>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</si>
  <si>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</si>
  <si>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</si>
  <si>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</si>
  <si>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</si>
  <si>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</si>
  <si>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</si>
  <si>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</si>
  <si>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</si>
  <si>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</si>
  <si>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</si>
  <si>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</si>
  <si>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</si>
  <si>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</si>
  <si>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</si>
  <si>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</si>
  <si>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</si>
  <si>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</si>
  <si>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</si>
  <si>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</si>
  <si>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</si>
  <si>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</si>
  <si>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</si>
  <si>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</si>
  <si>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</si>
  <si>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</si>
  <si>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</si>
  <si>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</si>
  <si>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</si>
  <si>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</si>
  <si>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</si>
  <si>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</si>
  <si>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</si>
  <si>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</si>
  <si>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</si>
  <si>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</si>
  <si>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</si>
  <si>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</si>
  <si>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</si>
  <si>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</si>
  <si>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</si>
  <si>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</si>
  <si>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</si>
  <si>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</si>
  <si>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</si>
  <si>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</si>
  <si>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</si>
  <si>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</si>
  <si>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</si>
  <si>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</si>
  <si>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</si>
  <si>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</si>
  <si>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</si>
  <si>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</si>
  <si>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</si>
  <si>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</si>
  <si>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</si>
  <si>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</si>
  <si>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</si>
  <si>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</si>
  <si>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</si>
  <si>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</si>
  <si>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</si>
  <si>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</si>
  <si>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</si>
  <si>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</si>
  <si>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</si>
  <si>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</si>
  <si>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</si>
  <si>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</si>
  <si>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</si>
  <si>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</si>
  <si>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</si>
  <si>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</si>
  <si>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</si>
  <si>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</si>
  <si>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</si>
  <si>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</si>
  <si>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</si>
  <si>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</si>
  <si>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</si>
  <si>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</si>
  <si>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</si>
  <si>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</si>
  <si>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</si>
  <si>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</si>
  <si>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</si>
  <si>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</si>
  <si>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</si>
  <si>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</si>
  <si>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</si>
  <si>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</si>
  <si>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</si>
  <si>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</si>
  <si>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</si>
  <si>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</si>
  <si>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</si>
  <si>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</si>
  <si>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</si>
  <si>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</si>
  <si>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</si>
  <si>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</si>
  <si>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</si>
  <si>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</si>
  <si>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</si>
  <si>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</si>
  <si>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</si>
  <si>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</si>
  <si>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</si>
  <si>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</si>
  <si>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</si>
  <si>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</si>
  <si>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</si>
  <si>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</si>
  <si>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</si>
  <si>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</si>
  <si>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</si>
  <si>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</si>
  <si>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</si>
  <si>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</si>
  <si>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</si>
  <si>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</si>
  <si>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</si>
  <si>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</si>
  <si>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</si>
  <si>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</si>
  <si>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</si>
  <si>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</si>
  <si>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</si>
  <si>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</si>
  <si>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</si>
  <si>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</si>
  <si>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</si>
  <si>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</si>
  <si>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</si>
  <si>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</si>
  <si>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</si>
  <si>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</si>
  <si>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</si>
  <si>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</si>
  <si>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</si>
  <si>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</si>
  <si>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</si>
  <si>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</si>
  <si>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</si>
  <si>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</si>
  <si>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</si>
  <si>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</si>
  <si>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</si>
  <si>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</si>
  <si>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</si>
  <si>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</si>
  <si>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</si>
  <si>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</si>
  <si>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</si>
  <si>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</si>
  <si>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</si>
  <si>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</si>
  <si>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</si>
  <si>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</si>
  <si>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</si>
  <si>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</si>
  <si>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</si>
  <si>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</si>
  <si>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</si>
  <si>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</si>
  <si>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</si>
  <si>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</si>
  <si>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</si>
  <si>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</si>
  <si>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</si>
  <si>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</si>
  <si>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</si>
  <si>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</si>
  <si>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</si>
  <si>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</si>
  <si>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</si>
  <si>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</si>
  <si>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</si>
  <si>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</si>
  <si>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</si>
  <si>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</si>
  <si>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</si>
  <si>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</si>
  <si>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</si>
  <si>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</si>
  <si>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</si>
  <si>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</si>
  <si>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</si>
  <si>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</si>
  <si>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</si>
  <si>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</si>
  <si>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</si>
  <si>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</si>
  <si>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</si>
  <si>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</si>
  <si>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</si>
  <si>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</si>
  <si>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</si>
  <si>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</si>
  <si>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</si>
  <si>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</si>
  <si>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</si>
  <si>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</si>
  <si>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</si>
  <si>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</si>
  <si>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</si>
  <si>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</si>
  <si>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</si>
  <si>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</si>
  <si>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</si>
  <si>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</si>
  <si>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</si>
  <si>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</si>
  <si>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</si>
  <si>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</si>
  <si>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</si>
  <si>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</si>
  <si>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</si>
  <si>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</si>
  <si>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</si>
  <si>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</si>
  <si>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</si>
  <si>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</si>
  <si>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</si>
  <si>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</si>
  <si>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</si>
  <si>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</si>
  <si>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</si>
  <si>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</si>
  <si>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</si>
  <si>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</si>
  <si>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</si>
  <si>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</si>
  <si>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</si>
  <si>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</si>
  <si>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</si>
  <si>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</si>
  <si>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</si>
  <si>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</si>
  <si>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</si>
  <si>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</si>
  <si>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</si>
  <si>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</si>
  <si>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</si>
  <si>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</si>
  <si>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</si>
  <si>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</si>
  <si>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</si>
  <si>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</si>
  <si>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</si>
  <si>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</si>
  <si>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</si>
  <si>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</si>
  <si>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</si>
  <si>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</si>
  <si>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</si>
  <si>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</si>
  <si>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</si>
  <si>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</si>
  <si>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</si>
  <si>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</si>
  <si>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</si>
  <si>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</si>
  <si>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</si>
  <si>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</si>
  <si>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</si>
  <si>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</si>
  <si>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</si>
  <si>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</si>
  <si>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</si>
  <si>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</si>
  <si>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</si>
  <si>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</si>
  <si>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</si>
  <si>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</si>
  <si>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</si>
  <si>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</si>
  <si>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</si>
  <si>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</si>
  <si>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</si>
  <si>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</si>
  <si>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</si>
  <si>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</si>
  <si>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</si>
  <si>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</si>
  <si>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</si>
  <si>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</si>
  <si>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</si>
  <si>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</si>
  <si>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</si>
  <si>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</si>
  <si>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</si>
  <si>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</si>
  <si>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</si>
  <si>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</si>
  <si>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</si>
  <si>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</si>
  <si>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</si>
  <si>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</si>
  <si>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</si>
  <si>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</si>
  <si>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</si>
  <si>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</si>
  <si>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</si>
  <si>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</si>
  <si>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</si>
  <si>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</si>
  <si>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</si>
  <si>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</si>
  <si>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</si>
  <si>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</si>
  <si>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</si>
  <si>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</si>
  <si>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</si>
  <si>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</si>
  <si>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</si>
  <si>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</si>
  <si>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</si>
  <si>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</si>
  <si>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</si>
  <si>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</si>
  <si>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</si>
  <si>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</si>
  <si>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</si>
  <si>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</si>
  <si>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</si>
  <si>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</si>
  <si>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</si>
  <si>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</si>
  <si>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</si>
  <si>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</si>
  <si>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</si>
  <si>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</si>
  <si>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</si>
  <si>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</si>
  <si>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</si>
  <si>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</si>
  <si>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</si>
  <si>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</si>
  <si>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</si>
  <si>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</si>
  <si>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</si>
  <si>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</si>
  <si>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</si>
  <si>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</si>
  <si>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</si>
  <si>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</si>
  <si>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</si>
  <si>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</si>
  <si>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</si>
  <si>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</si>
  <si>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</si>
  <si>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</si>
  <si>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</si>
  <si>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</si>
  <si>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</si>
  <si>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</si>
  <si>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</si>
  <si>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</si>
  <si>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</si>
  <si>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</si>
  <si>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</si>
  <si>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</si>
  <si>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</si>
  <si>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</si>
  <si>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</si>
  <si>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</si>
  <si>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</si>
  <si>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</si>
  <si>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</si>
  <si>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</si>
  <si>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</si>
  <si>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</si>
  <si>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</si>
  <si>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</si>
  <si>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</si>
  <si>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</si>
  <si>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</si>
  <si>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</si>
  <si>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</si>
  <si>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</si>
  <si>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</si>
  <si>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</si>
  <si>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</si>
  <si>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</si>
  <si>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</si>
  <si>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</si>
  <si>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</si>
  <si>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</si>
  <si>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</si>
  <si>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</si>
  <si>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</si>
  <si>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</si>
  <si>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</si>
  <si>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</si>
  <si>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</si>
  <si>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</si>
  <si>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</si>
  <si>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</si>
  <si>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</si>
  <si>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</si>
  <si>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</si>
  <si>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</si>
  <si>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</si>
  <si>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</si>
  <si>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</si>
  <si>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</si>
  <si>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</si>
  <si>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</si>
  <si>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</si>
  <si>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</si>
  <si>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</si>
  <si>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</si>
  <si>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</si>
  <si>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</si>
  <si>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</si>
  <si>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</si>
  <si>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</si>
  <si>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</si>
  <si>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</si>
  <si>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</si>
  <si>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</si>
  <si>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</si>
  <si>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</si>
  <si>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</si>
  <si>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</si>
  <si>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</si>
  <si>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</si>
  <si>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</si>
  <si>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</si>
  <si>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</si>
  <si>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</si>
  <si>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</si>
  <si>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</si>
  <si>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</si>
  <si>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</si>
  <si>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</si>
  <si>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</si>
  <si>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</si>
  <si>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</si>
  <si>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</si>
  <si>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</si>
  <si>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</si>
  <si>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</si>
  <si>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</si>
  <si>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</si>
  <si>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</si>
  <si>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</si>
  <si>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</si>
  <si>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</si>
  <si>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</si>
  <si>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</si>
  <si>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</si>
  <si>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</si>
  <si>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</si>
  <si>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</si>
  <si>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</si>
  <si>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</si>
  <si>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</si>
  <si>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</si>
  <si>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</si>
  <si>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</si>
  <si>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</si>
  <si>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</si>
  <si>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</si>
  <si>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</si>
  <si>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</si>
  <si>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</si>
  <si>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</si>
  <si>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</si>
  <si>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</si>
  <si>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</si>
  <si>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</si>
  <si>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</si>
  <si>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</si>
  <si>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</si>
  <si>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</si>
  <si>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</si>
  <si>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</si>
  <si>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</si>
  <si>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</si>
  <si>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</si>
  <si>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</si>
  <si>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</si>
  <si>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</si>
  <si>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</si>
  <si>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</si>
  <si>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</si>
  <si>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</si>
  <si>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</si>
  <si>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</si>
  <si>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</si>
  <si>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</si>
  <si>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</si>
  <si>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</si>
  <si>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</si>
  <si>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</si>
  <si>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</si>
  <si>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</si>
  <si>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</si>
  <si>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</si>
  <si>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</si>
  <si>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</si>
  <si>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</si>
  <si>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</si>
  <si>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</si>
  <si>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</si>
  <si>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</si>
  <si>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</si>
  <si>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</si>
  <si>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</si>
  <si>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</si>
  <si>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</si>
  <si>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</si>
  <si>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</si>
  <si>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</si>
  <si>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</si>
  <si>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</si>
  <si>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</si>
  <si>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</si>
  <si>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</si>
  <si>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</si>
  <si>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</si>
  <si>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</si>
  <si>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</si>
  <si>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</si>
  <si>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</si>
  <si>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</si>
  <si>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</si>
  <si>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</si>
  <si>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</si>
  <si>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</si>
  <si>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</si>
  <si>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</si>
  <si>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</si>
  <si>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</si>
  <si>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</si>
  <si>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</si>
  <si>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</si>
  <si>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</si>
  <si>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</si>
  <si>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</si>
  <si>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</si>
  <si>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</si>
  <si>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</si>
  <si>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</si>
  <si>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</si>
  <si>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</si>
  <si>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</si>
  <si>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</si>
  <si>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</si>
  <si>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</si>
  <si>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</si>
  <si>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</si>
  <si>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</si>
  <si>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</si>
  <si>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</si>
  <si>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</si>
  <si>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</si>
  <si>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</si>
  <si>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</si>
  <si>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</si>
  <si>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</si>
  <si>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</si>
  <si>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</si>
  <si>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</si>
  <si>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</si>
  <si>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</si>
  <si>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</si>
  <si>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</si>
  <si>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</si>
  <si>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</si>
  <si>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</si>
  <si>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</si>
  <si>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</si>
  <si>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</si>
  <si>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</si>
  <si>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</si>
  <si>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</si>
  <si>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</si>
  <si>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</si>
  <si>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</si>
  <si>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</si>
  <si>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</si>
  <si>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</si>
  <si>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</si>
  <si>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</si>
  <si>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</si>
  <si>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</si>
  <si>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</si>
  <si>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</si>
  <si>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</si>
  <si>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</si>
  <si>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</si>
  <si>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</si>
  <si>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</si>
  <si>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</si>
  <si>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</si>
  <si>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</si>
  <si>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</si>
  <si>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</si>
  <si>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</si>
  <si>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</si>
  <si>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</si>
  <si>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</si>
  <si>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</si>
  <si>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</si>
  <si>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</si>
  <si>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</si>
  <si>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</si>
  <si>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</si>
  <si>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</si>
  <si>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</si>
  <si>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</si>
  <si>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</si>
  <si>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</si>
  <si>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</si>
  <si>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</si>
  <si>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</si>
  <si>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</si>
  <si>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</si>
  <si>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</si>
  <si>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</si>
  <si>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</si>
  <si>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</si>
  <si>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</si>
  <si>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</si>
  <si>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</si>
  <si>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</si>
  <si>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</si>
  <si>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</si>
  <si>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</si>
  <si>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</si>
  <si>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</si>
  <si>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</si>
  <si>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</si>
  <si>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</si>
  <si>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</si>
  <si>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</si>
  <si>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</si>
  <si>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</si>
  <si>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</si>
  <si>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</si>
  <si>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</si>
  <si>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</si>
  <si>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</si>
  <si>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</si>
  <si>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</si>
  <si>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</si>
  <si>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</si>
  <si>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</si>
  <si>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</si>
  <si>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</si>
  <si>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</si>
  <si>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</si>
  <si>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</si>
  <si>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</si>
  <si>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</si>
  <si>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</si>
  <si>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</si>
  <si>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</si>
  <si>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</si>
  <si>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</si>
  <si>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</si>
  <si>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</si>
  <si>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</si>
  <si>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</si>
  <si>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</si>
  <si>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</si>
  <si>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</si>
  <si>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</si>
  <si>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</si>
  <si>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</si>
  <si>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</si>
  <si>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</si>
  <si>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</si>
  <si>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</si>
  <si>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</si>
  <si>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</si>
  <si>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</si>
  <si>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</si>
  <si>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</si>
  <si>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</si>
  <si>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</si>
  <si>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</si>
  <si>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</si>
  <si>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</si>
  <si>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</si>
  <si>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</si>
  <si>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</si>
  <si>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</si>
  <si>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</si>
  <si>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</si>
  <si>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</si>
  <si>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</si>
  <si>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</si>
  <si>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</si>
  <si>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</si>
  <si>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</si>
  <si>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</si>
  <si>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</si>
  <si>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</si>
  <si>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</si>
  <si>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</si>
  <si>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</si>
  <si>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</si>
  <si>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</si>
  <si>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</si>
  <si>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</si>
  <si>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</si>
  <si>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</si>
  <si>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</si>
  <si>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</si>
  <si>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</si>
  <si>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</si>
  <si>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</si>
  <si>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</si>
  <si>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</si>
  <si>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</si>
  <si>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</si>
  <si>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</si>
  <si>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</si>
  <si>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</si>
  <si>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</si>
  <si>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</si>
  <si>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</si>
  <si>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</si>
  <si>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</si>
  <si>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</si>
  <si>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</si>
  <si>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</si>
  <si>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</si>
  <si>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</si>
  <si>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</si>
  <si>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</si>
  <si>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</si>
  <si>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</si>
  <si>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</si>
  <si>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</si>
  <si>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</si>
  <si>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</si>
  <si>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</si>
  <si>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</si>
  <si>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</si>
  <si>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</si>
  <si>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</si>
  <si>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</si>
  <si>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</si>
  <si>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</si>
  <si>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</si>
  <si>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</si>
  <si>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</si>
  <si>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</si>
  <si>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</si>
  <si>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</si>
  <si>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</si>
  <si>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</si>
  <si>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</si>
  <si>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</si>
  <si>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</si>
  <si>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</si>
  <si>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</si>
  <si>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</si>
  <si>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</si>
  <si>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</si>
  <si>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</si>
  <si>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</si>
  <si>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</si>
  <si>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</si>
  <si>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</si>
  <si>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</si>
  <si>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</si>
  <si>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</si>
  <si>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</si>
  <si>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</si>
  <si>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</si>
  <si>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</si>
  <si>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</si>
  <si>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</si>
  <si>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</si>
  <si>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</si>
  <si>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</si>
  <si>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</si>
  <si>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</si>
  <si>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</si>
  <si>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</si>
  <si>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</si>
  <si>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</si>
  <si>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</si>
  <si>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</si>
  <si>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</si>
  <si>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</si>
  <si>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</si>
  <si>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</si>
  <si>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</si>
  <si>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</si>
  <si>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</si>
  <si>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</si>
  <si>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</si>
  <si>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</si>
  <si>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</si>
  <si>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</si>
  <si>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</si>
  <si>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</si>
  <si>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</si>
  <si>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</si>
  <si>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</si>
  <si>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</si>
  <si>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</si>
  <si>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</si>
  <si>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</si>
  <si>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</si>
  <si>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</si>
  <si>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</si>
  <si>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</si>
  <si>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</si>
  <si>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</si>
  <si>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</si>
  <si>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</si>
  <si>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</si>
  <si>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</si>
  <si>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</si>
  <si>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</si>
  <si>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</si>
  <si>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</si>
  <si>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</si>
  <si>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</si>
  <si>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</si>
  <si>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</si>
  <si>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</si>
  <si>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</si>
  <si>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</si>
  <si>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</si>
  <si>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</si>
  <si>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</si>
  <si>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</si>
  <si>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</si>
  <si>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</si>
  <si>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</si>
  <si>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</si>
  <si>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</si>
  <si>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</si>
  <si>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</si>
  <si>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</si>
  <si>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</si>
  <si>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</si>
  <si>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</si>
  <si>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</si>
  <si>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</si>
  <si>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</si>
  <si>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</si>
  <si>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</si>
  <si>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</si>
  <si>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</si>
  <si>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</si>
  <si>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</si>
  <si>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</si>
  <si>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</si>
  <si>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</si>
  <si>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</si>
  <si>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</si>
  <si>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</si>
  <si>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</si>
  <si>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</si>
  <si>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</si>
  <si>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</si>
  <si>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</si>
  <si>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</si>
  <si>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</si>
  <si>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</si>
  <si>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</si>
  <si>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</si>
  <si>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</si>
  <si>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</si>
  <si>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</si>
  <si>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</si>
  <si>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</si>
  <si>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</si>
  <si>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</si>
  <si>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</si>
  <si>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</si>
  <si>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</si>
  <si>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</si>
  <si>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</si>
  <si>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</si>
  <si>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</si>
  <si>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</si>
  <si>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</si>
  <si>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</si>
  <si>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</si>
  <si>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</si>
  <si>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</si>
  <si>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</si>
  <si>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</si>
  <si>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</si>
  <si>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</si>
  <si>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</si>
  <si>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</si>
  <si>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</si>
  <si>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</si>
  <si>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</si>
  <si>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</si>
  <si>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</si>
  <si>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</si>
  <si>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</si>
  <si>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</si>
  <si>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</si>
  <si>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</si>
  <si>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</si>
  <si>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</si>
  <si>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</si>
  <si>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</si>
  <si>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</si>
  <si>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</si>
  <si>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</si>
  <si>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</si>
  <si>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</si>
  <si>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</si>
  <si>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</si>
  <si>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</si>
  <si>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</si>
  <si>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</si>
  <si>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</si>
  <si>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</si>
  <si>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</si>
  <si>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</si>
  <si>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</si>
  <si>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</si>
  <si>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</si>
  <si>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</si>
  <si>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</si>
  <si>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</si>
  <si>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</si>
  <si>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</si>
  <si>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</si>
  <si>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</si>
  <si>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</si>
  <si>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</si>
  <si>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</si>
  <si>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</si>
  <si>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</si>
  <si>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</si>
  <si>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</si>
  <si>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</si>
  <si>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</si>
  <si>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</si>
  <si>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</si>
  <si>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</si>
  <si>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</si>
  <si>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</si>
  <si>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</si>
  <si>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</si>
  <si>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</si>
  <si>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</si>
  <si>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</si>
  <si>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</si>
  <si>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</si>
  <si>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</si>
  <si>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</si>
  <si>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</si>
  <si>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</si>
  <si>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</si>
  <si>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</si>
  <si>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</si>
  <si>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</si>
  <si>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</si>
  <si>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</si>
  <si>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</si>
  <si>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</si>
  <si>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</si>
  <si>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</si>
  <si>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</si>
  <si>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</si>
  <si>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</si>
  <si>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</si>
  <si>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</si>
  <si>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</si>
  <si>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</si>
  <si>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</si>
  <si>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</si>
  <si>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</si>
  <si>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</si>
  <si>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</si>
  <si>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</si>
  <si>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</si>
  <si>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</si>
  <si>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</si>
  <si>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</si>
  <si>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</si>
  <si>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</si>
  <si>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</si>
  <si>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</si>
  <si>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</si>
  <si>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</si>
  <si>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</si>
  <si>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</si>
  <si>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</si>
  <si>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</si>
  <si>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</si>
  <si>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</si>
  <si>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</si>
  <si>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</si>
  <si>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</si>
  <si>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</si>
  <si>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</si>
  <si>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</si>
  <si>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</si>
  <si>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</si>
  <si>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</si>
  <si>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</si>
  <si>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</si>
  <si>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</si>
  <si>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</si>
  <si>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</si>
  <si>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</si>
  <si>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</si>
  <si>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</si>
  <si>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</si>
  <si>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</si>
  <si>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</si>
  <si>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</si>
  <si>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</si>
  <si>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</si>
  <si>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</si>
  <si>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</si>
  <si>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</si>
  <si>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</si>
  <si>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</si>
  <si>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</si>
  <si>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</si>
  <si>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</si>
  <si>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</si>
  <si>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</si>
  <si>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</si>
  <si>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</si>
  <si>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</si>
  <si>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</si>
  <si>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</si>
  <si>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</si>
  <si>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</si>
  <si>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</si>
  <si>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</si>
  <si>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</si>
  <si>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</si>
  <si>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</si>
  <si>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</si>
  <si>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</si>
  <si>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</si>
  <si>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</si>
  <si>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</si>
  <si>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</si>
  <si>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</si>
  <si>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</si>
  <si>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</si>
  <si>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</si>
  <si>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</si>
  <si>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</si>
  <si>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</si>
  <si>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</si>
  <si>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</si>
  <si>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</si>
  <si>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</si>
  <si>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</si>
  <si>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</si>
  <si>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</si>
  <si>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</si>
  <si>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</si>
  <si>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</si>
  <si>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</si>
  <si>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</si>
  <si>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</si>
  <si>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</si>
  <si>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</si>
  <si>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</si>
  <si>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</si>
  <si>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</si>
  <si>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</si>
  <si>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</si>
  <si>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</si>
  <si>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</si>
  <si>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</si>
  <si>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</si>
  <si>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</si>
  <si>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</si>
  <si>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</si>
  <si>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</si>
  <si>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</si>
  <si>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</si>
  <si>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</si>
  <si>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</si>
  <si>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</si>
  <si>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</si>
  <si>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</si>
  <si>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</si>
  <si>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</si>
  <si>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</si>
  <si>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</si>
  <si>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</si>
  <si>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</si>
  <si>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</si>
  <si>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</si>
  <si>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</si>
  <si>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</si>
  <si>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</si>
  <si>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</si>
  <si>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</si>
  <si>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</si>
  <si>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</si>
  <si>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</si>
  <si>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</si>
  <si>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</si>
  <si>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</si>
  <si>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</si>
  <si>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</si>
  <si>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</si>
  <si>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</si>
  <si>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</si>
  <si>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</si>
  <si>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</si>
  <si>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</si>
  <si>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</si>
  <si>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</si>
  <si>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</si>
  <si>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</si>
  <si>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</si>
  <si>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</si>
  <si>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</si>
  <si>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</si>
  <si>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</si>
  <si>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</si>
  <si>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</si>
  <si>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</si>
  <si>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</si>
  <si>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</si>
  <si>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</si>
  <si>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</si>
  <si>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</si>
  <si>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</si>
  <si>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</si>
  <si>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</si>
  <si>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</si>
  <si>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</si>
  <si>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</si>
  <si>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</si>
  <si>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</si>
  <si>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</si>
  <si>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</si>
  <si>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</si>
  <si>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</si>
  <si>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</si>
  <si>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</si>
  <si>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</si>
  <si>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</si>
  <si>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</si>
  <si>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</si>
  <si>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</si>
  <si>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</si>
  <si>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</si>
  <si>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</si>
  <si>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</si>
  <si>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</si>
  <si>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</si>
  <si>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</si>
  <si>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</si>
  <si>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</si>
  <si>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</si>
  <si>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</si>
  <si>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</si>
  <si>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</si>
  <si>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</si>
  <si>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</si>
  <si>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</si>
  <si>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</si>
  <si>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</si>
  <si>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</si>
  <si>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</si>
  <si>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</si>
  <si>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</si>
  <si>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</si>
  <si>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</si>
  <si>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</si>
  <si>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</si>
  <si>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</si>
  <si>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</si>
  <si>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</si>
  <si>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</si>
  <si>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</si>
  <si>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</si>
  <si>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</si>
  <si>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</si>
  <si>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</si>
  <si>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</si>
  <si>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</si>
  <si>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</si>
  <si>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</si>
  <si>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</si>
  <si>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</si>
  <si>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</si>
  <si>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</si>
  <si>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</si>
  <si>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</si>
  <si>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</si>
  <si>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</si>
  <si>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</si>
  <si>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</si>
  <si>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</si>
  <si>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</si>
  <si>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</si>
  <si>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</si>
  <si>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</si>
  <si>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</si>
  <si>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</si>
  <si>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</si>
  <si>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</si>
  <si>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</si>
  <si>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</si>
  <si>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</si>
  <si>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</si>
  <si>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</si>
  <si>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</si>
  <si>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</si>
  <si>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</si>
  <si>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</si>
  <si>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</si>
  <si>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</si>
  <si>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</si>
  <si>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</si>
  <si>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</si>
  <si>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</si>
  <si>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</si>
  <si>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</si>
  <si>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</si>
  <si>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</si>
  <si>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</si>
  <si>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</si>
  <si>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</si>
  <si>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</si>
  <si>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</si>
  <si>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</si>
  <si>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</si>
  <si>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</si>
  <si>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</si>
  <si>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</si>
  <si>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</si>
  <si>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</si>
  <si>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</si>
  <si>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</si>
  <si>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</si>
  <si>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</si>
  <si>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</si>
  <si>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</si>
  <si>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</si>
  <si>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</si>
  <si>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</si>
  <si>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</si>
  <si>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</si>
  <si>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</si>
  <si>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</si>
  <si>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</si>
  <si>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</si>
  <si>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</si>
  <si>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</si>
  <si>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</si>
  <si>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</si>
  <si>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</si>
  <si>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</si>
  <si>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</si>
  <si>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</si>
  <si>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</si>
  <si>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</si>
  <si>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</si>
  <si>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</si>
  <si>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</si>
  <si>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</si>
  <si>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</si>
  <si>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</si>
  <si>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</si>
  <si>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</si>
  <si>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</si>
  <si>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</si>
  <si>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</si>
  <si>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</si>
  <si>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</si>
  <si>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</si>
  <si>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</si>
  <si>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</si>
  <si>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</si>
  <si>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</si>
  <si>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</si>
  <si>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</si>
  <si>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</si>
  <si>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</si>
  <si>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</si>
  <si>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</si>
  <si>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</si>
  <si>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</si>
  <si>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</si>
  <si>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</si>
  <si>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</si>
  <si>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</si>
  <si>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</si>
  <si>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</si>
  <si>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</si>
  <si>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</si>
  <si>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</si>
  <si>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</si>
  <si>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</si>
  <si>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</si>
  <si>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</si>
  <si>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</si>
  <si>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</si>
  <si>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</si>
  <si>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</si>
  <si>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</si>
  <si>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</si>
  <si>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</si>
  <si>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</si>
  <si>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</si>
  <si>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</si>
  <si>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</si>
  <si>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</si>
  <si>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</si>
  <si>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</si>
  <si>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</si>
  <si>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</si>
  <si>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</si>
  <si>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</si>
  <si>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</si>
  <si>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</si>
  <si>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</si>
  <si>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</si>
  <si>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</si>
  <si>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</si>
  <si>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</si>
  <si>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</si>
  <si>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</si>
  <si>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</si>
  <si>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</si>
  <si>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</si>
  <si>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</si>
  <si>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</si>
  <si>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</si>
  <si>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</si>
  <si>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</si>
  <si>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</si>
  <si>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</si>
  <si>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</si>
  <si>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</si>
  <si>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</si>
  <si>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</si>
  <si>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</si>
  <si>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</si>
  <si>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</si>
  <si>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</si>
  <si>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</si>
  <si>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</si>
  <si>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</si>
  <si>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</si>
  <si>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</si>
  <si>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</si>
  <si>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</si>
  <si>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</si>
  <si>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</si>
  <si>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</si>
  <si>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</si>
  <si>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</si>
  <si>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</si>
  <si>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</si>
  <si>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</si>
  <si>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</si>
  <si>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</si>
  <si>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</si>
  <si>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</si>
  <si>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</si>
  <si>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</si>
  <si>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</si>
  <si>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</si>
  <si>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</si>
  <si>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</si>
  <si>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</si>
  <si>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</si>
  <si>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</si>
  <si>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</si>
  <si>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</si>
  <si>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</si>
  <si>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</si>
  <si>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</si>
  <si>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</si>
  <si>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</si>
  <si>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</si>
  <si>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</si>
  <si>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</si>
  <si>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</si>
  <si>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</si>
  <si>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</si>
  <si>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</si>
  <si>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</si>
  <si>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</si>
  <si>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</si>
  <si>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</si>
  <si>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</si>
  <si>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</si>
  <si>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</si>
  <si>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</si>
  <si>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</si>
  <si>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</si>
  <si>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</si>
  <si>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</si>
  <si>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</si>
  <si>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</si>
  <si>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</si>
  <si>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</si>
  <si>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</si>
  <si>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</si>
  <si>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</si>
  <si>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</si>
  <si>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</si>
  <si>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</si>
  <si>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</si>
  <si>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</si>
  <si>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</si>
  <si>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</si>
  <si>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</si>
  <si>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</si>
  <si>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</si>
  <si>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</si>
  <si>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</si>
  <si>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</si>
  <si>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</si>
  <si>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</si>
  <si>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</si>
  <si>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</si>
  <si>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</si>
  <si>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</si>
  <si>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</si>
  <si>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</si>
  <si>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</si>
  <si>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</si>
  <si>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</si>
  <si>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</si>
  <si>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</si>
  <si>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</si>
  <si>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</si>
  <si>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</si>
  <si>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</si>
  <si>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</si>
  <si>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</si>
  <si>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</si>
  <si>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</si>
  <si>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</si>
  <si>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</si>
  <si>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</si>
  <si>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</si>
  <si>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</si>
  <si>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</si>
  <si>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</si>
  <si>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</si>
  <si>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</si>
  <si>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</si>
  <si>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</si>
  <si>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</si>
  <si>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</si>
  <si>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</si>
  <si>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</si>
  <si>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</si>
  <si>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</si>
  <si>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</si>
  <si>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</si>
  <si>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</si>
  <si>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</si>
  <si>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</si>
  <si>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</si>
  <si>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</si>
  <si>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</si>
  <si>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</si>
  <si>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</si>
  <si>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</si>
  <si>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</si>
  <si>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</si>
  <si>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</si>
  <si>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</si>
  <si>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</si>
  <si>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</si>
  <si>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</si>
  <si>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</si>
  <si>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</si>
  <si>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</si>
  <si>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</si>
  <si>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</si>
  <si>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</si>
  <si>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</si>
  <si>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</si>
  <si>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</si>
  <si>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</si>
  <si>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</si>
  <si>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</si>
  <si>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</si>
  <si>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</si>
  <si>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</si>
  <si>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</si>
  <si>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</si>
  <si>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</si>
  <si>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</si>
  <si>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</si>
  <si>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</si>
  <si>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</si>
  <si>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</si>
  <si>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</si>
  <si>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</si>
  <si>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</si>
  <si>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</si>
  <si>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</si>
  <si>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</si>
  <si>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</si>
  <si>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</si>
  <si>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</si>
  <si>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</si>
  <si>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</si>
  <si>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</si>
  <si>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</si>
  <si>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</si>
  <si>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</si>
  <si>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</si>
  <si>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</si>
  <si>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</si>
  <si>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</si>
  <si>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</si>
  <si>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</si>
  <si>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</si>
  <si>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</si>
  <si>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</si>
  <si>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</si>
  <si>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</si>
  <si>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</si>
  <si>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</si>
  <si>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</si>
  <si>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</si>
  <si>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</si>
  <si>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</si>
  <si>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</si>
  <si>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</si>
  <si>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</si>
  <si>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</si>
  <si>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</si>
  <si>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</si>
  <si>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</si>
  <si>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</si>
  <si>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</si>
  <si>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</si>
  <si>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</si>
  <si>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</si>
  <si>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</si>
  <si>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</si>
  <si>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</si>
  <si>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</si>
  <si>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</si>
  <si>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</si>
  <si>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</si>
  <si>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</si>
  <si>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</si>
  <si>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</si>
  <si>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</si>
  <si>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</si>
  <si>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</si>
  <si>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</si>
  <si>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</si>
  <si>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</si>
  <si>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</si>
  <si>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</si>
  <si>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</si>
  <si>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</si>
  <si>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</si>
  <si>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</si>
  <si>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</si>
  <si>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</si>
  <si>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</si>
  <si>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</si>
  <si>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</si>
  <si>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</si>
  <si>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</si>
  <si>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</si>
  <si>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</si>
  <si>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</si>
  <si>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</si>
  <si>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</si>
  <si>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</si>
  <si>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</si>
  <si>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</si>
  <si>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</si>
  <si>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</si>
  <si>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</si>
  <si>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</si>
  <si>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</si>
  <si>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</si>
  <si>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</si>
  <si>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</si>
  <si>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</si>
  <si>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</si>
  <si>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</si>
  <si>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</si>
  <si>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</si>
  <si>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</si>
  <si>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</si>
  <si>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</si>
  <si>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</si>
  <si>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</si>
  <si>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</si>
  <si>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</si>
  <si>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</si>
  <si>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</si>
  <si>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</si>
  <si>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</si>
  <si>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</si>
  <si>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</si>
  <si>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</si>
  <si>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</si>
  <si>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</si>
  <si>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</si>
  <si>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</si>
  <si>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</si>
  <si>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</si>
  <si>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</si>
  <si>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</si>
  <si>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</si>
  <si>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</si>
  <si>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</si>
  <si>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</si>
  <si>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</si>
  <si>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</si>
  <si>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</si>
  <si>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</si>
  <si>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</si>
  <si>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</si>
  <si>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</si>
  <si>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</si>
  <si>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</si>
  <si>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</si>
  <si>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</si>
  <si>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</si>
  <si>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</si>
  <si>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</si>
  <si>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</si>
  <si>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</si>
  <si>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</si>
  <si>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</si>
  <si>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</si>
  <si>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</si>
  <si>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</si>
  <si>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</si>
  <si>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</si>
  <si>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</si>
  <si>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</si>
  <si>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</si>
  <si>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</si>
  <si>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</si>
  <si>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</si>
  <si>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</si>
  <si>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</si>
  <si>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</si>
  <si>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</si>
  <si>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</si>
  <si>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</si>
  <si>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</si>
  <si>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</si>
  <si>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</si>
  <si>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</si>
  <si>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</si>
  <si>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</si>
  <si>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</si>
  <si>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</si>
  <si>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</si>
  <si>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</si>
  <si>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</si>
  <si>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</si>
  <si>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</si>
  <si>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</si>
  <si>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</si>
  <si>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</si>
  <si>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</si>
  <si>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</si>
  <si>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</si>
  <si>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</si>
  <si>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</si>
  <si>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</si>
  <si>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</si>
  <si>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</si>
  <si>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</si>
  <si>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</si>
  <si>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</si>
  <si>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</si>
  <si>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</si>
  <si>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</si>
  <si>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</si>
  <si>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</si>
  <si>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</si>
  <si>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</si>
  <si>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</si>
  <si>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</si>
  <si>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</si>
  <si>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</si>
  <si>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</si>
  <si>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</si>
  <si>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</si>
  <si>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</si>
  <si>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</si>
  <si>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</si>
  <si>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</si>
  <si>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</si>
  <si>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</si>
  <si>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</si>
  <si>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</si>
  <si>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</si>
  <si>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</si>
  <si>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</si>
  <si>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</si>
  <si>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</si>
  <si>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</si>
  <si>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</si>
  <si>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</si>
  <si>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</si>
  <si>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</si>
  <si>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</si>
  <si>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</si>
  <si>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</si>
  <si>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</si>
  <si>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</si>
  <si>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</si>
  <si>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</si>
  <si>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</si>
  <si>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</si>
  <si>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</si>
  <si>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</si>
  <si>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</si>
  <si>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</si>
  <si>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</si>
  <si>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</si>
  <si>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</si>
  <si>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</si>
  <si>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</si>
  <si>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</si>
  <si>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</si>
  <si>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</si>
  <si>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</si>
  <si>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</si>
  <si>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</si>
  <si>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</si>
  <si>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</si>
  <si>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</si>
  <si>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</si>
  <si>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</si>
  <si>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</si>
  <si>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</si>
  <si>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</si>
  <si>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</si>
  <si>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</si>
  <si>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</si>
  <si>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</si>
  <si>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</si>
  <si>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</si>
  <si>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</si>
  <si>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</si>
  <si>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</si>
  <si>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</si>
  <si>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</si>
  <si>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</si>
  <si>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</si>
  <si>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</si>
  <si>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</si>
  <si>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</si>
  <si>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</si>
  <si>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</si>
  <si>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</si>
  <si>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</si>
  <si>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</si>
  <si>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</si>
  <si>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</si>
  <si>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</si>
  <si>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</si>
  <si>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</si>
  <si>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</si>
  <si>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</si>
  <si>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</si>
  <si>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</si>
  <si>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</si>
  <si>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</si>
  <si>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</si>
  <si>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</si>
  <si>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</si>
  <si>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</si>
  <si>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</si>
  <si>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</si>
  <si>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</si>
  <si>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</si>
  <si>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</si>
  <si>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</si>
  <si>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</si>
  <si>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</si>
  <si>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</si>
  <si>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</si>
  <si>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</si>
  <si>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</si>
  <si>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</si>
  <si>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</si>
  <si>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</si>
  <si>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</si>
  <si>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</si>
  <si>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</si>
  <si>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</si>
  <si>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</si>
  <si>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</si>
  <si>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</si>
  <si>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</si>
  <si>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</si>
  <si>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</si>
  <si>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</si>
  <si>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</si>
  <si>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</si>
  <si>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</si>
  <si>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</si>
  <si>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</si>
  <si>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</si>
  <si>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</si>
  <si>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</si>
  <si>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</si>
  <si>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</si>
  <si>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</si>
  <si>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</si>
  <si>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</si>
  <si>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</si>
  <si>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</si>
  <si>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</si>
  <si>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</si>
  <si>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</si>
  <si>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</si>
  <si>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</si>
  <si>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</si>
  <si>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</si>
  <si>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</si>
  <si>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</si>
  <si>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</si>
  <si>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</si>
  <si>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</si>
  <si>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</si>
  <si>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</si>
  <si>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</si>
  <si>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</si>
  <si>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</si>
  <si>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</si>
  <si>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</si>
  <si>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</si>
  <si>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</si>
  <si>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</si>
  <si>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</si>
  <si>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</si>
  <si>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</si>
  <si>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</si>
  <si>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</si>
  <si>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</si>
  <si>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</si>
  <si>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</si>
  <si>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</si>
  <si>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</si>
  <si>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</si>
  <si>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</si>
  <si>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</si>
  <si>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</si>
  <si>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</si>
  <si>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</si>
  <si>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</si>
  <si>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</si>
  <si>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</si>
  <si>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</si>
  <si>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</si>
  <si>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</si>
  <si>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</si>
  <si>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</si>
  <si>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</si>
  <si>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</si>
  <si>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</si>
  <si>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</si>
  <si>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</si>
  <si>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</si>
  <si>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</si>
  <si>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</si>
  <si>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</si>
  <si>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</si>
  <si>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</si>
  <si>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</si>
  <si>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</si>
  <si>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</si>
  <si>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</si>
  <si>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</si>
  <si>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</si>
  <si>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</si>
  <si>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</si>
  <si>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</si>
  <si>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</si>
  <si>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</si>
  <si>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</si>
  <si>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</si>
  <si>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</si>
  <si>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</si>
  <si>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</si>
  <si>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</si>
  <si>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</si>
  <si>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</si>
  <si>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</si>
  <si>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</si>
  <si>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</si>
  <si>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</si>
  <si>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</si>
  <si>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</si>
  <si>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</si>
  <si>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</si>
  <si>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</si>
  <si>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</si>
  <si>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</si>
  <si>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</si>
  <si>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</si>
  <si>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</si>
  <si>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</si>
  <si>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</si>
  <si>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</si>
  <si>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</si>
  <si>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</si>
  <si>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</si>
  <si>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</si>
  <si>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</si>
  <si>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</si>
  <si>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</si>
  <si>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</si>
  <si>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</si>
  <si>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</si>
  <si>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</si>
  <si>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</si>
  <si>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</si>
  <si>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</si>
  <si>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</si>
  <si>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</si>
  <si>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</si>
  <si>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</si>
  <si>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</si>
  <si>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</si>
  <si>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</si>
  <si>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</si>
  <si>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</si>
  <si>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</si>
  <si>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</si>
  <si>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</si>
  <si>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</si>
  <si>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</si>
  <si>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</si>
  <si>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</si>
  <si>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</si>
  <si>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</si>
  <si>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</si>
  <si>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</si>
  <si>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</si>
  <si>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</si>
  <si>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</si>
  <si>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</si>
  <si>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</si>
  <si>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</si>
  <si>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</si>
  <si>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</si>
  <si>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</si>
  <si>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</si>
  <si>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</si>
  <si>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</si>
  <si>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</si>
  <si>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</si>
  <si>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</si>
  <si>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</si>
  <si>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</si>
  <si>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</si>
  <si>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</si>
  <si>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</si>
  <si>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</si>
  <si>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</si>
  <si>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</si>
  <si>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</si>
  <si>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</si>
  <si>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</si>
  <si>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</si>
  <si>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</si>
  <si>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</si>
  <si>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</si>
  <si>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</si>
  <si>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</si>
  <si>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</si>
  <si>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</si>
  <si>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</si>
  <si>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</si>
  <si>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</si>
  <si>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</si>
  <si>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</si>
  <si>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</si>
  <si>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</si>
  <si>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</si>
  <si>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</si>
  <si>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</si>
  <si>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</si>
  <si>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</si>
  <si>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</si>
  <si>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</si>
  <si>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</si>
  <si>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</si>
  <si>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</si>
  <si>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</si>
  <si>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</si>
  <si>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</si>
  <si>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</si>
  <si>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</si>
  <si>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</si>
  <si>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</si>
  <si>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</si>
  <si>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</si>
  <si>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</si>
  <si>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</si>
  <si>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</si>
  <si>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</si>
  <si>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</si>
  <si>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</si>
  <si>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</si>
  <si>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</si>
  <si>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</si>
  <si>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</si>
  <si>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</si>
  <si>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</si>
  <si>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</si>
  <si>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</si>
  <si>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</si>
  <si>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</si>
  <si>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</si>
  <si>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</si>
  <si>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</si>
  <si>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</si>
  <si>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</si>
  <si>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</si>
  <si>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</si>
  <si>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</si>
  <si>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</si>
  <si>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</si>
  <si>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</si>
  <si>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</si>
  <si>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</si>
  <si>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</si>
  <si>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</si>
  <si>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</si>
  <si>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</si>
  <si>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</si>
  <si>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</si>
  <si>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</si>
  <si>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</si>
  <si>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</si>
  <si>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</si>
  <si>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</si>
  <si>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</si>
  <si>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</si>
  <si>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</si>
  <si>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</si>
  <si>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</si>
  <si>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</si>
  <si>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</si>
  <si>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</si>
  <si>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</si>
  <si>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</si>
  <si>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</si>
  <si>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</si>
  <si>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</si>
  <si>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</si>
  <si>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</si>
  <si>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</si>
  <si>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</si>
  <si>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</si>
  <si>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</si>
  <si>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</si>
  <si>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</si>
  <si>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</si>
  <si>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</si>
  <si>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</si>
  <si>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</si>
  <si>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</si>
  <si>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</si>
  <si>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</si>
  <si>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</si>
  <si>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</si>
  <si>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</si>
  <si>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</si>
  <si>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</si>
  <si>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</si>
  <si>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</si>
  <si>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</si>
  <si>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</si>
  <si>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</si>
  <si>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</si>
  <si>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</si>
  <si>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</si>
  <si>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</si>
  <si>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</si>
  <si>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</si>
  <si>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</si>
  <si>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</si>
  <si>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</si>
  <si>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</si>
  <si>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</si>
  <si>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</si>
  <si>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</si>
  <si>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</si>
  <si>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</si>
  <si>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</si>
  <si>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</si>
  <si>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</si>
  <si>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</si>
  <si>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</si>
  <si>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</si>
  <si>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</si>
  <si>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</si>
  <si>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</si>
  <si>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</si>
  <si>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</si>
  <si>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</si>
  <si>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</si>
  <si>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</si>
  <si>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</si>
  <si>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</si>
  <si>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</si>
  <si>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</si>
  <si>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</si>
  <si>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</si>
  <si>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</si>
  <si>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</si>
  <si>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</si>
  <si>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</si>
  <si>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</si>
  <si>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</si>
  <si>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</si>
  <si>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</si>
  <si>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</si>
  <si>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</si>
  <si>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</si>
  <si>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</si>
  <si>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</si>
  <si>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</si>
  <si>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</si>
  <si>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</si>
  <si>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</si>
  <si>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</si>
  <si>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</si>
  <si>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</si>
  <si>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</si>
  <si>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</si>
  <si>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</si>
  <si>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</si>
  <si>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</si>
  <si>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</si>
  <si>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</si>
  <si>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</si>
  <si>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</si>
  <si>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</si>
  <si>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</si>
  <si>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</si>
  <si>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</si>
  <si>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</si>
  <si>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</si>
  <si>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</si>
  <si>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</si>
  <si>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</si>
  <si>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</si>
  <si>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</si>
  <si>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</si>
  <si>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</si>
  <si>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</si>
  <si>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</si>
  <si>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</si>
  <si>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</si>
  <si>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</si>
  <si>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</si>
  <si>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</si>
  <si>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</si>
  <si>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</si>
  <si>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</si>
  <si>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</si>
  <si>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</si>
  <si>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</si>
  <si>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</si>
  <si>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</si>
  <si>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</si>
  <si>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</si>
  <si>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</si>
  <si>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</si>
  <si>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</si>
  <si>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</si>
  <si>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</si>
  <si>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</si>
  <si>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</si>
  <si>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</si>
  <si>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</si>
  <si>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</si>
  <si>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</si>
  <si>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</si>
  <si>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</si>
  <si>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</si>
  <si>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</si>
  <si>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</si>
  <si>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</si>
  <si>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</si>
  <si>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</si>
  <si>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</si>
  <si>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</si>
  <si>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</si>
  <si>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</si>
  <si>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</si>
  <si>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</si>
  <si>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</si>
  <si>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</si>
  <si>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</si>
  <si>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</si>
  <si>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</si>
  <si>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</si>
  <si>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</si>
  <si>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</si>
  <si>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</si>
  <si>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</si>
  <si>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</si>
  <si>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</si>
  <si>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</si>
  <si>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</si>
  <si>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</si>
  <si>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</si>
  <si>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</si>
  <si>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</si>
  <si>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</si>
  <si>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</si>
  <si>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</si>
  <si>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</si>
  <si>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</si>
  <si>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</si>
  <si>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</si>
  <si>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</si>
  <si>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</si>
  <si>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</si>
  <si>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</si>
  <si>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</si>
  <si>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</si>
  <si>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</si>
  <si>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</si>
  <si>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</si>
  <si>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</si>
  <si>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</si>
  <si>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</si>
  <si>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</si>
  <si>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</si>
  <si>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</si>
  <si>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</si>
  <si>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</si>
  <si>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</si>
  <si>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</si>
  <si>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</si>
  <si>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</si>
  <si>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</si>
  <si>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</si>
  <si>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</si>
  <si>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</si>
  <si>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</si>
  <si>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</si>
  <si>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</si>
  <si>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</si>
  <si>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</si>
  <si>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</si>
  <si>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</si>
  <si>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</si>
  <si>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</si>
  <si>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</si>
  <si>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</si>
  <si>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</si>
  <si>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</si>
  <si>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</si>
  <si>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</si>
  <si>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</si>
  <si>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</si>
  <si>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</si>
  <si>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</si>
  <si>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</si>
  <si>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</si>
  <si>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</si>
  <si>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</si>
  <si>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</si>
  <si>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</si>
  <si>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</si>
  <si>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</si>
  <si>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</si>
  <si>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</si>
  <si>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</si>
  <si>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</si>
  <si>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</si>
  <si>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</si>
  <si>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</si>
  <si>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</si>
  <si>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</si>
  <si>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</si>
  <si>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</si>
  <si>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</si>
  <si>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</si>
  <si>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</si>
  <si>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</si>
  <si>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</si>
  <si>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</si>
  <si>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</si>
  <si>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</si>
  <si>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</si>
  <si>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</si>
  <si>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</si>
  <si>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</si>
  <si>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</si>
  <si>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</si>
  <si>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</si>
  <si>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</si>
  <si>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</si>
  <si>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</si>
  <si>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</si>
  <si>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</si>
  <si>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</si>
  <si>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</si>
  <si>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</si>
  <si>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</si>
  <si>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</si>
  <si>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</si>
  <si>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</si>
  <si>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</si>
  <si>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</si>
  <si>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</si>
  <si>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</si>
  <si>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</si>
  <si>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</si>
  <si>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</si>
  <si>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</si>
  <si>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</si>
  <si>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</si>
  <si>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</si>
  <si>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</si>
  <si>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</si>
  <si>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</si>
  <si>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</si>
  <si>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</si>
  <si>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</si>
  <si>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</si>
  <si>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</si>
  <si>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</si>
  <si>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</si>
  <si>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</si>
  <si>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</si>
  <si>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</si>
  <si>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</si>
  <si>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</si>
  <si>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</si>
  <si>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</si>
  <si>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</si>
  <si>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</si>
  <si>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</si>
  <si>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</si>
  <si>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</si>
  <si>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</si>
  <si>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</si>
  <si>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</si>
  <si>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</si>
  <si>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</si>
  <si>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</si>
  <si>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</si>
  <si>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</si>
  <si>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</si>
  <si>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</si>
  <si>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</si>
  <si>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</si>
  <si>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</si>
  <si>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</si>
  <si>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</si>
  <si>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</si>
  <si>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</si>
  <si>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</si>
  <si>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</si>
  <si>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</si>
  <si>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</si>
  <si>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</si>
  <si>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</si>
  <si>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</si>
  <si>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</si>
  <si>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</si>
  <si>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</si>
  <si>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</si>
  <si>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</si>
  <si>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</si>
  <si>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</si>
  <si>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</si>
  <si>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</si>
  <si>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</si>
  <si>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</si>
  <si>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</si>
  <si>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</si>
  <si>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</si>
  <si>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</si>
  <si>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</si>
  <si>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</si>
  <si>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</si>
  <si>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</si>
  <si>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</si>
  <si>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</si>
  <si>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</si>
  <si>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</si>
  <si>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</si>
  <si>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</si>
  <si>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</si>
  <si>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</si>
  <si>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</si>
  <si>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</si>
  <si>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</si>
  <si>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</si>
  <si>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</si>
  <si>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</si>
  <si>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</si>
  <si>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</si>
  <si>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</si>
  <si>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</si>
  <si>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</si>
  <si>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</si>
  <si>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</si>
  <si>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</si>
  <si>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</si>
  <si>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</si>
  <si>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</si>
  <si>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</si>
  <si>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</si>
  <si>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</si>
  <si>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</si>
  <si>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</si>
  <si>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</si>
  <si>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</si>
  <si>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</si>
  <si>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</si>
  <si>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</si>
  <si>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</si>
  <si>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</si>
  <si>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</si>
  <si>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</si>
  <si>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</si>
  <si>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</si>
  <si>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</si>
  <si>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</si>
  <si>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</si>
  <si>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</si>
  <si>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</si>
  <si>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</si>
  <si>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</si>
  <si>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</si>
  <si>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</si>
  <si>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</si>
  <si>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</si>
  <si>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</si>
  <si>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</si>
  <si>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</si>
  <si>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</si>
  <si>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</si>
  <si>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</si>
  <si>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</si>
  <si>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</si>
  <si>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</si>
  <si>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</si>
  <si>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</si>
  <si>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</si>
  <si>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</si>
  <si>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</si>
  <si>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</si>
  <si>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</si>
  <si>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</si>
  <si>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</si>
  <si>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</si>
  <si>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</si>
  <si>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</si>
  <si>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</si>
  <si>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</si>
  <si>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</si>
  <si>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</si>
  <si>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</si>
  <si>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</si>
  <si>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</si>
  <si>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</si>
  <si>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</si>
  <si>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</si>
  <si>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</si>
  <si>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</si>
  <si>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</si>
  <si>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</si>
  <si>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</si>
  <si>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</si>
  <si>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</si>
  <si>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</si>
  <si>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</si>
  <si>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</si>
  <si>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</si>
  <si>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</si>
  <si>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</si>
  <si>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</si>
  <si>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</si>
  <si>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</si>
  <si>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</si>
  <si>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</si>
  <si>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</si>
  <si>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</si>
  <si>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</si>
  <si>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</si>
  <si>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</si>
  <si>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</si>
  <si>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</si>
  <si>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</si>
  <si>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</si>
  <si>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</si>
  <si>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</si>
  <si>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</si>
  <si>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</si>
  <si>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</si>
  <si>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</si>
  <si>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</si>
  <si>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</si>
  <si>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</si>
  <si>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</si>
  <si>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</si>
  <si>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</si>
  <si>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</si>
  <si>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</si>
  <si>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</si>
  <si>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</si>
  <si>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</si>
  <si>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</si>
  <si>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</si>
  <si>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</si>
  <si>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</si>
  <si>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</si>
  <si>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</si>
  <si>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</si>
  <si>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</si>
  <si>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</si>
  <si>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</si>
  <si>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</si>
  <si>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</si>
  <si>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</si>
  <si>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</si>
  <si>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</si>
  <si>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</si>
  <si>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</si>
  <si>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</si>
  <si>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</si>
  <si>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</si>
  <si>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</si>
  <si>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</si>
  <si>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</si>
  <si>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</si>
  <si>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</si>
  <si>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</si>
  <si>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</si>
  <si>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</si>
  <si>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</si>
  <si>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</si>
  <si>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</si>
  <si>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</si>
  <si>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</si>
  <si>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</si>
  <si>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</si>
  <si>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</si>
  <si>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</si>
  <si>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</si>
  <si>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</si>
  <si>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</si>
  <si>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</si>
  <si>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</si>
  <si>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</si>
  <si>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</si>
  <si>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</si>
  <si>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</si>
  <si>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</si>
  <si>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</si>
  <si>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</si>
  <si>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</si>
  <si>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</si>
  <si>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</si>
  <si>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</si>
  <si>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</si>
  <si>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</si>
  <si>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</si>
  <si>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</si>
  <si>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</si>
  <si>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</si>
  <si>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</si>
  <si>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</si>
  <si>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</si>
  <si>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</si>
  <si>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</si>
  <si>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</si>
  <si>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</si>
  <si>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</si>
  <si>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</si>
  <si>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</si>
  <si>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</si>
  <si>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</si>
  <si>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</si>
  <si>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</si>
  <si>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</si>
  <si>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</si>
  <si>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</si>
  <si>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</si>
  <si>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</si>
  <si>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</si>
  <si>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</si>
  <si>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</si>
  <si>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</si>
  <si>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</si>
  <si>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</si>
  <si>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</si>
  <si>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</si>
  <si>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</si>
  <si>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</si>
  <si>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</si>
  <si>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</si>
  <si>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</si>
  <si>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</si>
  <si>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</si>
  <si>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</si>
  <si>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</si>
  <si>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</si>
  <si>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</si>
  <si>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</si>
  <si>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</si>
  <si>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</si>
  <si>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</si>
  <si>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</si>
  <si>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</si>
  <si>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</si>
  <si>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</si>
  <si>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</si>
  <si>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</si>
  <si>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</si>
  <si>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</si>
  <si>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</si>
  <si>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</si>
  <si>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</si>
  <si>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</si>
  <si>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</si>
  <si>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</si>
  <si>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</si>
  <si>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</si>
  <si>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</si>
  <si>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</si>
  <si>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</si>
  <si>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</si>
  <si>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</si>
  <si>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</si>
  <si>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</si>
  <si>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</si>
  <si>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</si>
  <si>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</si>
  <si>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</si>
  <si>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</si>
  <si>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</si>
  <si>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</si>
  <si>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</si>
  <si>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</si>
  <si>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</si>
  <si>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</si>
  <si>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</si>
  <si>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</si>
  <si>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</si>
  <si>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</si>
  <si>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</si>
  <si>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</si>
  <si>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</si>
  <si>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</si>
  <si>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</si>
  <si>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</si>
  <si>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</si>
  <si>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</si>
  <si>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</si>
  <si>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</si>
  <si>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</si>
  <si>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</si>
  <si>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</si>
  <si>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</si>
  <si>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</si>
  <si>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</si>
  <si>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</si>
  <si>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</si>
  <si>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</si>
  <si>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</si>
  <si>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</si>
  <si>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</si>
  <si>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</si>
  <si>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</si>
  <si>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</si>
  <si>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</si>
  <si>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</si>
  <si>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</si>
  <si>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</si>
  <si>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</si>
  <si>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</si>
  <si>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</si>
  <si>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</si>
  <si>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</si>
  <si>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</si>
  <si>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</si>
  <si>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</si>
  <si>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</si>
  <si>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</si>
  <si>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</si>
  <si>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</si>
  <si>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</si>
  <si>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</si>
  <si>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</si>
  <si>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</si>
  <si>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</si>
  <si>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</si>
  <si>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</si>
  <si>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</si>
  <si>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</si>
  <si>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</si>
  <si>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</si>
  <si>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</si>
  <si>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</si>
  <si>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</si>
  <si>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</si>
  <si>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</si>
  <si>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</si>
  <si>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</si>
  <si>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</si>
  <si>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</si>
  <si>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</si>
  <si>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</si>
  <si>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</si>
  <si>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</si>
  <si>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</si>
  <si>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</si>
  <si>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</si>
  <si>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</si>
  <si>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</si>
  <si>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</si>
  <si>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</si>
  <si>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</si>
  <si>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</si>
  <si>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</si>
  <si>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</si>
  <si>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</si>
  <si>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</si>
  <si>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</si>
  <si>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</si>
  <si>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</si>
  <si>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</si>
  <si>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</si>
  <si>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</si>
  <si>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</si>
  <si>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</si>
  <si>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</si>
  <si>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</si>
  <si>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</si>
  <si>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</si>
  <si>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</si>
  <si>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</si>
  <si>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</si>
  <si>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</si>
  <si>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</si>
  <si>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</si>
  <si>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</si>
  <si>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</si>
  <si>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</si>
  <si>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</si>
  <si>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</si>
  <si>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</si>
  <si>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</si>
  <si>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</si>
  <si>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</si>
  <si>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</si>
  <si>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</si>
  <si>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</si>
  <si>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</si>
  <si>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</si>
  <si>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</si>
  <si>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</si>
  <si>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</si>
  <si>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</si>
  <si>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</si>
  <si>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</si>
  <si>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</si>
  <si>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</si>
  <si>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</si>
  <si>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</si>
  <si>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</si>
  <si>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</si>
  <si>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</si>
  <si>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</si>
  <si>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</si>
  <si>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</si>
  <si>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</si>
  <si>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</si>
  <si>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</si>
  <si>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</si>
  <si>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</si>
  <si>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</si>
  <si>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</si>
  <si>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</si>
  <si>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</si>
  <si>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</si>
  <si>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</si>
  <si>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</si>
  <si>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</si>
  <si>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</si>
  <si>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</si>
  <si>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</si>
  <si>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</si>
  <si>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</si>
  <si>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</si>
  <si>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</si>
  <si>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</si>
  <si>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</si>
  <si>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</si>
  <si>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</si>
  <si>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</si>
  <si>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</si>
  <si>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</si>
  <si>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</si>
  <si>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</si>
  <si>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</si>
  <si>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</si>
  <si>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</si>
  <si>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</si>
  <si>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</si>
  <si>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</si>
  <si>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</si>
  <si>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</si>
  <si>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</si>
  <si>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</si>
  <si>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</si>
  <si>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</si>
  <si>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</si>
  <si>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</si>
  <si>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</si>
  <si>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</si>
  <si>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</si>
  <si>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</si>
  <si>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</si>
  <si>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</si>
  <si>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</si>
  <si>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</si>
  <si>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</si>
  <si>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</si>
  <si>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</si>
  <si>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</si>
  <si>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</si>
  <si>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</si>
  <si>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</si>
  <si>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</si>
  <si>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</si>
  <si>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</si>
  <si>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</si>
  <si>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</si>
  <si>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</si>
  <si>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</si>
  <si>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</si>
  <si>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</si>
  <si>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</si>
  <si>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</si>
  <si>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</si>
  <si>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</si>
  <si>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</si>
  <si>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</si>
  <si>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</si>
  <si>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</si>
  <si>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</si>
  <si>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</si>
  <si>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</si>
  <si>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</si>
  <si>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</si>
  <si>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</si>
  <si>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</si>
  <si>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</si>
  <si>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</si>
  <si>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</si>
  <si>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</si>
  <si>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</si>
  <si>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</si>
  <si>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</si>
  <si>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</si>
  <si>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</si>
  <si>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</si>
  <si>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</si>
  <si>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</si>
  <si>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</si>
  <si>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</si>
  <si>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</si>
  <si>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</si>
  <si>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</si>
  <si>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</si>
  <si>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</si>
  <si>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</si>
  <si>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</si>
  <si>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</si>
  <si>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</si>
  <si>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</si>
  <si>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</si>
  <si>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</si>
  <si>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</si>
  <si>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</si>
  <si>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</si>
  <si>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</si>
  <si>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</si>
  <si>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</si>
  <si>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</si>
  <si>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</si>
  <si>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</si>
  <si>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</si>
  <si>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</si>
  <si>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</si>
  <si>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</si>
  <si>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</si>
  <si>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</si>
  <si>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</si>
  <si>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</si>
  <si>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</si>
  <si>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</si>
  <si>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</si>
  <si>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</si>
  <si>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</si>
  <si>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</si>
  <si>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</si>
  <si>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</si>
  <si>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</si>
  <si>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</si>
  <si>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</si>
  <si>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</si>
  <si>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</si>
  <si>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</si>
  <si>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</si>
  <si>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</si>
  <si>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</si>
  <si>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</si>
  <si>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</si>
  <si>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</si>
  <si>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</si>
  <si>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</si>
  <si>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</si>
  <si>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</si>
  <si>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</si>
  <si>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</si>
  <si>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</si>
  <si>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</si>
  <si>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</si>
  <si>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</si>
  <si>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</si>
  <si>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</si>
  <si>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</si>
  <si>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</si>
  <si>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</si>
  <si>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</si>
  <si>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</si>
  <si>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</si>
  <si>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</si>
  <si>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</si>
  <si>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</si>
  <si>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</si>
  <si>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</si>
  <si>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</si>
  <si>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</si>
  <si>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</si>
  <si>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</si>
  <si>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</si>
  <si>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</si>
  <si>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</si>
  <si>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</si>
  <si>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</si>
  <si>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</si>
  <si>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</si>
  <si>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</si>
  <si>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</si>
  <si>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</si>
  <si>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</si>
  <si>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</si>
  <si>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</si>
  <si>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</si>
  <si>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</si>
  <si>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</si>
  <si>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</si>
  <si>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</si>
  <si>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</si>
  <si>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</si>
  <si>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</si>
  <si>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</si>
  <si>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</si>
  <si>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</si>
  <si>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</si>
  <si>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</si>
  <si>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</si>
  <si>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</si>
  <si>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</si>
  <si>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</si>
  <si>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</si>
  <si>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</si>
  <si>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</si>
  <si>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</si>
  <si>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</si>
  <si>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</si>
  <si>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</si>
  <si>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</si>
  <si>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</si>
  <si>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</si>
  <si>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</si>
  <si>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</si>
  <si>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</si>
  <si>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</si>
  <si>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</si>
  <si>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</si>
  <si>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</si>
  <si>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</si>
  <si>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</si>
  <si>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</si>
  <si>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</si>
  <si>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</si>
  <si>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</si>
  <si>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</si>
  <si>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</si>
  <si>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</si>
  <si>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</si>
  <si>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</si>
  <si>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</si>
  <si>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</si>
  <si>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</si>
  <si>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</si>
  <si>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</si>
  <si>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</si>
  <si>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</si>
  <si>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</si>
  <si>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</si>
  <si>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</si>
  <si>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</si>
  <si>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</si>
  <si>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</si>
  <si>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</si>
  <si>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</si>
  <si>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</si>
  <si>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</si>
  <si>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</si>
  <si>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</si>
  <si>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</si>
  <si>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</si>
  <si>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</si>
  <si>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</si>
  <si>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</si>
  <si>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</si>
  <si>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</si>
  <si>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</si>
  <si>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</si>
  <si>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</si>
  <si>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</si>
  <si>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</si>
  <si>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</si>
  <si>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</si>
  <si>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</si>
  <si>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</si>
  <si>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</si>
  <si>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</si>
  <si>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</si>
  <si>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</si>
  <si>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</si>
  <si>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</si>
  <si>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</si>
  <si>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</si>
  <si>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</si>
  <si>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</si>
  <si>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</si>
  <si>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</si>
  <si>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</si>
  <si>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</si>
  <si>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</si>
  <si>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</si>
  <si>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</si>
  <si>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</si>
  <si>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</si>
  <si>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</si>
  <si>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</si>
  <si>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</si>
  <si>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</si>
  <si>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</si>
  <si>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</si>
  <si>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</si>
  <si>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</si>
  <si>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</si>
  <si>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</si>
  <si>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</si>
  <si>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</si>
  <si>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</si>
  <si>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</si>
  <si>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</si>
  <si>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</si>
  <si>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</si>
  <si>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</si>
  <si>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</si>
  <si>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</si>
  <si>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</si>
  <si>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</si>
  <si>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</si>
  <si>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</si>
  <si>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</si>
  <si>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</si>
  <si>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</si>
  <si>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</si>
  <si>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</si>
  <si>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</si>
  <si>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</si>
  <si>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</si>
  <si>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</si>
  <si>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</si>
  <si>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</si>
  <si>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</si>
  <si>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</si>
  <si>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</si>
  <si>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</si>
  <si>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</si>
  <si>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</si>
  <si>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</si>
  <si>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</si>
  <si>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</si>
  <si>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</si>
  <si>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</si>
  <si>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</si>
  <si>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</si>
  <si>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</si>
  <si>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</si>
  <si>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</si>
  <si>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</si>
  <si>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</si>
  <si>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</si>
  <si>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</si>
  <si>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</si>
  <si>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</si>
  <si>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</si>
  <si>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</si>
  <si>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</si>
  <si>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</si>
  <si>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</si>
  <si>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</si>
  <si>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</si>
  <si>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</si>
  <si>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</si>
  <si>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</si>
  <si>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</si>
  <si>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</si>
  <si>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</si>
  <si>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</si>
  <si>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</si>
  <si>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</si>
  <si>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</si>
  <si>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</si>
  <si>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</si>
  <si>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</si>
  <si>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</si>
  <si>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</si>
  <si>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</si>
  <si>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</si>
  <si>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</si>
  <si>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</si>
  <si>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</si>
  <si>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</si>
  <si>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</si>
  <si>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</si>
  <si>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</si>
  <si>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</si>
  <si>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</si>
  <si>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</si>
  <si>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</si>
  <si>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</si>
  <si>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</si>
  <si>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</si>
  <si>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</si>
  <si>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</si>
  <si>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</si>
  <si>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</si>
  <si>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</si>
  <si>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</si>
  <si>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</si>
  <si>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</si>
  <si>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</si>
  <si>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</si>
  <si>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</si>
  <si>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</si>
  <si>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</si>
  <si>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</si>
  <si>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</si>
  <si>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</si>
  <si>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</si>
  <si>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</si>
  <si>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</si>
  <si>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</si>
  <si>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</si>
  <si>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</si>
  <si>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</si>
  <si>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</si>
  <si>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</si>
  <si>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</si>
  <si>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</si>
  <si>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</si>
  <si>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</si>
  <si>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</si>
  <si>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</si>
  <si>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</si>
  <si>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</si>
  <si>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</si>
  <si>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</si>
  <si>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</si>
  <si>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</si>
  <si>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</si>
  <si>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</si>
  <si>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</si>
  <si>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</si>
  <si>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</si>
  <si>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</si>
  <si>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</si>
  <si>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</si>
  <si>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</si>
  <si>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</si>
  <si>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</si>
  <si>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</si>
  <si>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</si>
  <si>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</si>
  <si>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</si>
  <si>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</si>
  <si>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</si>
  <si>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</si>
  <si>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</si>
  <si>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</si>
  <si>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</si>
  <si>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</si>
  <si>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</si>
  <si>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</si>
  <si>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</si>
  <si>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</si>
  <si>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</si>
  <si>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</si>
  <si>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</si>
  <si>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</si>
  <si>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</si>
  <si>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</si>
  <si>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</si>
  <si>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</si>
  <si>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</si>
  <si>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</si>
  <si>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</si>
  <si>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</si>
  <si>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</si>
  <si>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</si>
  <si>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</si>
  <si>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</si>
  <si>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</si>
  <si>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</si>
  <si>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</si>
  <si>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</si>
  <si>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</si>
  <si>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</si>
  <si>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</si>
  <si>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</si>
  <si>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</si>
  <si>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</si>
  <si>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</si>
  <si>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</si>
  <si>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</si>
  <si>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</si>
  <si>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</si>
  <si>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</si>
  <si>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</si>
  <si>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</si>
  <si>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</si>
  <si>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</si>
  <si>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</si>
  <si>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</si>
  <si>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</si>
  <si>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</si>
  <si>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</si>
  <si>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</si>
  <si>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</si>
  <si>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</si>
  <si>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</si>
  <si>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</si>
  <si>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</si>
  <si>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</si>
  <si>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</si>
  <si>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</si>
  <si>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</si>
  <si>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</si>
  <si>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</si>
  <si>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</si>
  <si>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</si>
  <si>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</si>
  <si>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</si>
  <si>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</si>
  <si>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</si>
  <si>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</si>
  <si>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</si>
  <si>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</si>
  <si>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</si>
  <si>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</si>
  <si>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</si>
  <si>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</si>
  <si>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</si>
  <si>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</si>
  <si>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</si>
  <si>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</si>
  <si>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</si>
  <si>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</si>
  <si>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</si>
  <si>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</si>
  <si>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</si>
  <si>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</si>
  <si>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</si>
  <si>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</si>
  <si>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</si>
  <si>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</si>
  <si>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</si>
  <si>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</si>
  <si>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</si>
  <si>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</si>
  <si>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</si>
  <si>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</si>
  <si>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</si>
  <si>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</si>
  <si>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</si>
  <si>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</si>
  <si>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</si>
  <si>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</si>
  <si>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</si>
  <si>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</si>
  <si>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</si>
  <si>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</si>
  <si>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</si>
  <si>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</si>
  <si>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</si>
  <si>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</si>
  <si>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</si>
  <si>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</si>
  <si>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</si>
  <si>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</si>
  <si>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</si>
  <si>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</si>
  <si>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</si>
  <si>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</si>
  <si>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</si>
  <si>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</si>
  <si>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</si>
  <si>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</si>
  <si>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</si>
  <si>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</si>
  <si>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</si>
  <si>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</si>
  <si>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</si>
  <si>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</si>
  <si>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</si>
  <si>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</si>
  <si>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</si>
  <si>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</si>
  <si>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</si>
  <si>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</si>
  <si>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</si>
  <si>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</si>
  <si>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</si>
  <si>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</si>
  <si>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</si>
  <si>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</si>
  <si>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</si>
  <si>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</si>
  <si>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</si>
  <si>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</si>
  <si>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</si>
  <si>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</si>
  <si>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</si>
  <si>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</si>
  <si>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</si>
  <si>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</si>
  <si>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</si>
  <si>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</si>
  <si>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</si>
  <si>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</si>
  <si>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</si>
  <si>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</si>
  <si>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</si>
  <si>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</si>
  <si>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</si>
  <si>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</si>
  <si>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</si>
  <si>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</si>
  <si>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</si>
  <si>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</si>
  <si>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</si>
  <si>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</si>
  <si>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</si>
  <si>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</si>
  <si>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</si>
  <si>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</si>
  <si>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</si>
  <si>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</si>
  <si>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</si>
  <si>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</si>
  <si>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</si>
  <si>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</si>
  <si>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</si>
  <si>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</si>
  <si>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</si>
  <si>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</si>
  <si>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</si>
  <si>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</si>
  <si>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</si>
  <si>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</si>
  <si>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</si>
  <si>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</si>
  <si>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</si>
  <si>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</si>
  <si>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</si>
  <si>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</si>
  <si>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</si>
  <si>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</si>
  <si>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</si>
  <si>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</si>
  <si>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</si>
  <si>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</si>
  <si>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</si>
  <si>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</si>
  <si>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</si>
  <si>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</si>
  <si>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</si>
  <si>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</si>
  <si>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</si>
  <si>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</si>
  <si>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</si>
  <si>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</si>
  <si>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</si>
  <si>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</si>
  <si>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</si>
  <si>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</si>
  <si>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</si>
  <si>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</si>
  <si>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</si>
  <si>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</si>
  <si>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</si>
  <si>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</si>
  <si>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</si>
  <si>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</si>
  <si>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</si>
  <si>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</si>
  <si>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</si>
  <si>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</si>
  <si>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</si>
  <si>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</si>
  <si>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</si>
  <si>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</si>
  <si>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</si>
  <si>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</si>
  <si>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</si>
  <si>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</si>
  <si>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</si>
  <si>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</si>
  <si>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</si>
  <si>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</si>
  <si>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</si>
  <si>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</si>
  <si>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</si>
  <si>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</si>
  <si>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</si>
  <si>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</si>
  <si>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</si>
  <si>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</si>
  <si>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</si>
  <si>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</si>
  <si>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</si>
  <si>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</si>
  <si>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</si>
  <si>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</si>
  <si>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</si>
  <si>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</si>
  <si>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</si>
  <si>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</si>
  <si>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</si>
  <si>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</si>
  <si>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</si>
  <si>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</si>
  <si>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</si>
  <si>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</si>
  <si>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</si>
  <si>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</si>
  <si>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</si>
  <si>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</si>
  <si>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</si>
  <si>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</si>
  <si>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</si>
  <si>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</si>
  <si>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</si>
  <si>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</si>
  <si>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</si>
  <si>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</si>
  <si>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</si>
  <si>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</si>
  <si>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</si>
  <si>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</si>
  <si>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</si>
  <si>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</si>
  <si>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</si>
  <si>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</si>
  <si>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</si>
  <si>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</si>
  <si>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</si>
  <si>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</si>
  <si>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</si>
  <si>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</si>
  <si>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</si>
  <si>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</si>
  <si>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</si>
  <si>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</si>
  <si>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</si>
  <si>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</si>
  <si>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</si>
  <si>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</si>
  <si>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</si>
  <si>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</si>
  <si>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</si>
  <si>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</si>
  <si>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</si>
  <si>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</si>
  <si>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</si>
  <si>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</si>
  <si>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</si>
  <si>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</si>
  <si>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</si>
  <si>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</si>
  <si>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</si>
  <si>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</si>
  <si>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</si>
  <si>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</si>
  <si>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</si>
  <si>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</si>
  <si>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</si>
  <si>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</si>
  <si>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</si>
  <si>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</si>
  <si>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</si>
  <si>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</si>
  <si>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</si>
  <si>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</si>
  <si>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</si>
  <si>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</si>
  <si>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</si>
  <si>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</si>
  <si>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</si>
  <si>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</si>
  <si>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</si>
  <si>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</si>
  <si>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</si>
  <si>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</si>
  <si>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</si>
  <si>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</si>
  <si>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</si>
  <si>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</si>
  <si>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</si>
  <si>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</si>
  <si>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</si>
  <si>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</si>
  <si>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</si>
  <si>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</si>
  <si>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</si>
  <si>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</si>
  <si>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</si>
  <si>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</si>
  <si>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</si>
  <si>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</si>
  <si>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</si>
  <si>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</si>
  <si>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</si>
  <si>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</si>
  <si>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</si>
  <si>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</si>
  <si>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</si>
  <si>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</si>
  <si>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</si>
  <si>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</si>
  <si>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</si>
  <si>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</si>
  <si>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</si>
  <si>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</si>
  <si>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</si>
  <si>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</si>
  <si>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</si>
  <si>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</si>
  <si>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</si>
  <si>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</si>
  <si>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</si>
  <si>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</si>
  <si>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</si>
  <si>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</si>
  <si>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</si>
  <si>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</si>
  <si>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</si>
  <si>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</si>
  <si>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</si>
  <si>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</si>
  <si>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</si>
  <si>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</si>
  <si>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</si>
  <si>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</si>
  <si>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</si>
  <si>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</si>
  <si>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</si>
  <si>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</si>
  <si>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</si>
  <si>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</si>
  <si>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</si>
  <si>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</si>
  <si>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</si>
  <si>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</si>
  <si>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</si>
  <si>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</si>
  <si>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</si>
  <si>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</si>
  <si>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</si>
  <si>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</si>
  <si>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</si>
  <si>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</si>
  <si>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</si>
  <si>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</si>
  <si>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</si>
  <si>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</si>
  <si>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</si>
  <si>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</si>
  <si>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</si>
  <si>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</si>
  <si>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</si>
  <si>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</si>
  <si>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</si>
  <si>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</si>
  <si>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</si>
  <si>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</si>
  <si>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</si>
  <si>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</si>
  <si>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</si>
  <si>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</si>
  <si>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</si>
  <si>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</si>
  <si>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</si>
  <si>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</si>
  <si>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</si>
  <si>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</si>
  <si>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</si>
  <si>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</si>
  <si>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</si>
  <si>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</si>
  <si>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</si>
  <si>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</si>
  <si>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</si>
  <si>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</si>
  <si>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</si>
  <si>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</si>
  <si>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</si>
  <si>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</si>
  <si>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</si>
  <si>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</si>
  <si>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</si>
  <si>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</si>
  <si>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</si>
  <si>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</si>
  <si>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</si>
  <si>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</si>
  <si>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</si>
  <si>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</si>
  <si>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</si>
  <si>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</si>
  <si>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</si>
  <si>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</si>
  <si>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</si>
  <si>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</si>
  <si>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</si>
  <si>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</si>
  <si>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</si>
  <si>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</si>
  <si>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</si>
  <si>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</si>
  <si>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</si>
  <si>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</si>
  <si>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</si>
  <si>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</si>
  <si>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</si>
  <si>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</si>
  <si>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</si>
  <si>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</si>
  <si>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</si>
  <si>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</si>
  <si>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</si>
  <si>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</si>
  <si>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</si>
  <si>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</si>
  <si>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</si>
  <si>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</si>
  <si>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</si>
  <si>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</si>
  <si>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</si>
  <si>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</si>
  <si>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</si>
  <si>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</si>
  <si>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</si>
  <si>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</si>
  <si>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</si>
  <si>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</si>
  <si>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</si>
  <si>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</si>
  <si>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</si>
  <si>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</si>
  <si>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</si>
  <si>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</si>
  <si>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</si>
  <si>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</si>
  <si>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</si>
  <si>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</si>
  <si>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</si>
  <si>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</si>
  <si>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</si>
  <si>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</si>
  <si>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</si>
  <si>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</si>
  <si>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</si>
  <si>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</si>
  <si>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</si>
  <si>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</si>
  <si>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</si>
  <si>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</si>
  <si>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</si>
  <si>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</si>
  <si>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</si>
  <si>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</si>
  <si>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</si>
  <si>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</si>
  <si>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</si>
  <si>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</si>
  <si>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</si>
  <si>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</si>
  <si>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</si>
  <si>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</si>
  <si>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</si>
  <si>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</si>
  <si>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</si>
  <si>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</si>
  <si>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</si>
  <si>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</si>
  <si>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</si>
  <si>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</si>
  <si>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</si>
  <si>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</si>
  <si>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</si>
  <si>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</si>
  <si>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</si>
  <si>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</si>
  <si>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</si>
  <si>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</si>
  <si>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</si>
  <si>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</si>
  <si>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</si>
  <si>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</si>
  <si>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</si>
  <si>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</si>
  <si>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</si>
  <si>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</si>
  <si>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</si>
  <si>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</si>
  <si>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</si>
  <si>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</si>
  <si>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</si>
  <si>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</si>
  <si>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</si>
  <si>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</si>
  <si>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</si>
  <si>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</si>
  <si>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</si>
  <si>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</si>
  <si>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</si>
  <si>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</si>
  <si>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</si>
  <si>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</si>
  <si>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</si>
  <si>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</si>
  <si>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</si>
  <si>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</si>
  <si>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</si>
  <si>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</si>
  <si>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</si>
  <si>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</si>
  <si>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</si>
  <si>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</si>
  <si>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</si>
  <si>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</si>
  <si>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</si>
  <si>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</si>
  <si>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</si>
  <si>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</si>
  <si>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</si>
  <si>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</si>
  <si>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</si>
  <si>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</si>
  <si>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</si>
  <si>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</si>
  <si>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</si>
  <si>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</si>
  <si>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</si>
  <si>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</si>
  <si>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</si>
  <si>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</si>
  <si>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</si>
  <si>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</si>
  <si>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</si>
  <si>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</si>
  <si>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</si>
  <si>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</si>
  <si>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</si>
  <si>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</si>
  <si>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</si>
  <si>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</si>
  <si>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</si>
  <si>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</si>
  <si>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</si>
  <si>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</si>
  <si>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</si>
  <si>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</si>
  <si>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</si>
  <si>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</si>
  <si>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</si>
  <si>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</si>
  <si>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</si>
  <si>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</si>
  <si>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</si>
  <si>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</si>
  <si>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</si>
  <si>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</si>
  <si>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</si>
  <si>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</si>
  <si>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</si>
  <si>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</si>
  <si>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</si>
  <si>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</si>
  <si>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</si>
  <si>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</si>
  <si>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</si>
  <si>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</si>
  <si>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</si>
  <si>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</si>
  <si>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</si>
  <si>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</si>
  <si>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</si>
  <si>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</si>
  <si>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</si>
  <si>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</si>
  <si>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</si>
  <si>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</si>
  <si>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</si>
  <si>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</si>
  <si>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</si>
  <si>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</si>
  <si>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</si>
  <si>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</si>
  <si>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</si>
  <si>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</si>
  <si>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</si>
  <si>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</si>
  <si>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</si>
  <si>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</si>
  <si>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</si>
  <si>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</si>
  <si>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</si>
  <si>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</si>
  <si>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</si>
  <si>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</si>
  <si>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</si>
  <si>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</si>
  <si>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</si>
  <si>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</si>
  <si>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</si>
  <si>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</si>
  <si>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</si>
  <si>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</si>
  <si>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</si>
  <si>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</si>
  <si>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</si>
  <si>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</si>
  <si>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</si>
  <si>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</si>
  <si>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</si>
  <si>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</si>
  <si>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</si>
  <si>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</si>
  <si>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</si>
  <si>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</si>
  <si>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</si>
  <si>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</si>
  <si>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</si>
  <si>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</si>
  <si>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</si>
  <si>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</si>
  <si>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</si>
  <si>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</si>
  <si>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</si>
  <si>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</si>
  <si>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</si>
  <si>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</si>
  <si>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</si>
  <si>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</si>
  <si>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</si>
  <si>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</si>
  <si>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</si>
  <si>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</si>
  <si>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</si>
  <si>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</si>
  <si>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</si>
  <si>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</si>
  <si>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</si>
  <si>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</si>
  <si>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</si>
  <si>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</si>
  <si>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</si>
  <si>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</si>
  <si>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</si>
  <si>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</si>
  <si>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</si>
  <si>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</si>
  <si>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</si>
  <si>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</si>
  <si>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</si>
  <si>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</si>
  <si>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</si>
  <si>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</si>
  <si>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</si>
  <si>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</si>
  <si>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</si>
  <si>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</si>
  <si>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</si>
  <si>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</si>
  <si>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</si>
  <si>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</si>
  <si>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</si>
  <si>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</si>
  <si>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</si>
  <si>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</si>
  <si>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</si>
  <si>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</si>
  <si>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</si>
  <si>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</si>
  <si>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</si>
  <si>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</si>
  <si>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</si>
  <si>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</si>
  <si>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</si>
  <si>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</si>
  <si>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</si>
  <si>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</si>
  <si>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</si>
  <si>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</si>
  <si>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</si>
  <si>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</si>
  <si>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</si>
  <si>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</si>
  <si>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</si>
  <si>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</si>
  <si>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</si>
  <si>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</si>
  <si>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</si>
  <si>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</si>
  <si>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</si>
  <si>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</si>
  <si>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</si>
  <si>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</si>
  <si>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</si>
  <si>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</si>
  <si>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</si>
  <si>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</si>
  <si>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</si>
  <si>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</si>
  <si>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</si>
  <si>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</si>
  <si>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</si>
  <si>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</si>
  <si>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</si>
  <si>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</si>
  <si>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</si>
  <si>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</si>
  <si>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</si>
  <si>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</si>
  <si>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</si>
  <si>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</si>
  <si>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</si>
  <si>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</si>
  <si>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</si>
  <si>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</si>
  <si>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</si>
  <si>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</si>
  <si>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</si>
  <si>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</si>
  <si>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</si>
  <si>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</si>
  <si>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</si>
  <si>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</si>
  <si>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</si>
  <si>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</si>
  <si>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</si>
  <si>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</si>
  <si>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</si>
  <si>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</si>
  <si>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</si>
  <si>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</si>
  <si>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</si>
  <si>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</si>
  <si>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</si>
  <si>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</si>
  <si>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</si>
  <si>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</si>
  <si>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</si>
  <si>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</si>
  <si>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</si>
  <si>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</si>
  <si>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</si>
  <si>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</si>
  <si>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</si>
  <si>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</si>
  <si>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</si>
  <si>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</si>
  <si>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</si>
  <si>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</si>
  <si>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</si>
  <si>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</si>
  <si>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</si>
  <si>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</si>
  <si>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</si>
  <si>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</si>
  <si>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</si>
  <si>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</si>
  <si>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</si>
  <si>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</si>
  <si>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</si>
  <si>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</si>
  <si>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</si>
  <si>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</si>
  <si>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</si>
  <si>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</si>
  <si>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</si>
  <si>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</si>
  <si>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</si>
  <si>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</si>
  <si>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</si>
  <si>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</si>
  <si>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</si>
  <si>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</si>
  <si>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</si>
  <si>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</si>
  <si>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</si>
  <si>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</si>
  <si>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</si>
  <si>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</si>
  <si>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</si>
  <si>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</si>
  <si>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</si>
  <si>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</si>
  <si>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</si>
  <si>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</si>
  <si>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</si>
  <si>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</si>
  <si>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</si>
  <si>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</si>
  <si>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</si>
  <si>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</si>
  <si>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</si>
  <si>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</si>
  <si>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</si>
  <si>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</si>
  <si>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</si>
  <si>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</si>
  <si>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</si>
  <si>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</si>
  <si>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</si>
  <si>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</si>
  <si>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</si>
  <si>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</si>
  <si>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</si>
  <si>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</si>
  <si>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</si>
  <si>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</si>
  <si>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</si>
  <si>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</si>
  <si>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</si>
  <si>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</si>
  <si>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</si>
  <si>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</si>
  <si>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</si>
  <si>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</si>
  <si>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</si>
  <si>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</si>
  <si>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</si>
  <si>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</si>
  <si>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</si>
  <si>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</si>
  <si>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</si>
  <si>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</si>
  <si>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</si>
  <si>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</si>
  <si>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</si>
  <si>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</si>
  <si>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</si>
  <si>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</si>
  <si>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</si>
  <si>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</si>
  <si>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</si>
  <si>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</si>
  <si>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</si>
  <si>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</si>
  <si>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</si>
  <si>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</si>
  <si>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</si>
  <si>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</si>
  <si>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</si>
  <si>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</si>
  <si>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</si>
  <si>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</si>
  <si>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</si>
  <si>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</si>
  <si>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</si>
  <si>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</si>
  <si>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</si>
  <si>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</si>
  <si>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</si>
  <si>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</si>
  <si>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</si>
  <si>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</si>
  <si>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</si>
  <si>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</si>
  <si>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</si>
  <si>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</si>
  <si>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</si>
  <si>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</si>
  <si>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</si>
  <si>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</si>
  <si>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</si>
  <si>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</si>
  <si>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</si>
  <si>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</si>
  <si>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</si>
  <si>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</si>
  <si>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</si>
  <si>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</si>
  <si>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</si>
  <si>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</si>
  <si>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</si>
  <si>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</si>
  <si>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</si>
  <si>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</si>
  <si>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</si>
  <si>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</si>
  <si>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</si>
  <si>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</si>
  <si>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</si>
  <si>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</si>
  <si>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</si>
  <si>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</si>
  <si>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</si>
  <si>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</si>
  <si>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</si>
  <si>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</si>
  <si>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</si>
  <si>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</si>
  <si>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</si>
  <si>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</si>
  <si>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</si>
  <si>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</si>
  <si>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</si>
  <si>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</si>
  <si>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</si>
  <si>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</si>
  <si>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</si>
  <si>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</si>
  <si>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</si>
  <si>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</si>
  <si>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</si>
  <si>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</si>
  <si>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</si>
  <si>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</si>
  <si>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</si>
  <si>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</si>
  <si>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</si>
  <si>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</si>
  <si>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</si>
  <si>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</si>
  <si>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</si>
  <si>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</si>
  <si>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</si>
  <si>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</si>
  <si>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</si>
  <si>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</si>
  <si>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</si>
  <si>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</si>
  <si>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</si>
  <si>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</si>
  <si>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</si>
  <si>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</si>
  <si>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</si>
  <si>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</si>
  <si>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</si>
  <si>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</si>
  <si>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</si>
  <si>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</si>
  <si>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</si>
  <si>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</si>
  <si>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</si>
  <si>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</si>
  <si>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</si>
  <si>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</si>
  <si>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</si>
  <si>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</si>
  <si>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</si>
  <si>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</si>
  <si>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</si>
  <si>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</si>
  <si>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</si>
  <si>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</si>
  <si>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</si>
  <si>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</si>
  <si>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</si>
  <si>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</si>
  <si>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</si>
  <si>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</si>
  <si>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</si>
  <si>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</si>
  <si>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</si>
  <si>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</si>
  <si>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</si>
  <si>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</si>
  <si>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</si>
  <si>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</si>
  <si>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</si>
  <si>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</si>
  <si>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</si>
  <si>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</si>
  <si>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</si>
  <si>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</si>
  <si>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</si>
  <si>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</si>
  <si>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</si>
  <si>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</si>
  <si>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</si>
  <si>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</si>
  <si>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</si>
  <si>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</si>
  <si>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</si>
  <si>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</si>
  <si>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</si>
  <si>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</si>
  <si>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</si>
  <si>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</si>
  <si>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</si>
  <si>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</si>
  <si>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</si>
  <si>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</si>
  <si>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</si>
  <si>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</si>
  <si>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</si>
  <si>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</si>
  <si>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</si>
  <si>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</si>
  <si>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</si>
  <si>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</si>
  <si>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</si>
  <si>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</si>
  <si>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</si>
  <si>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</si>
  <si>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</si>
  <si>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</si>
  <si>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</si>
  <si>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</si>
  <si>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</si>
  <si>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</si>
  <si>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</si>
  <si>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</si>
  <si>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</si>
  <si>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</si>
  <si>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</si>
  <si>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</si>
  <si>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</si>
  <si>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</si>
  <si>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</si>
  <si>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</si>
  <si>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</si>
  <si>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</si>
  <si>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</si>
  <si>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</si>
  <si>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</si>
  <si>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</si>
  <si>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</si>
  <si>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</si>
  <si>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</si>
  <si>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</si>
  <si>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</si>
  <si>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</si>
  <si>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</si>
  <si>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</si>
  <si>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</si>
  <si>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</si>
  <si>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</si>
  <si>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</si>
  <si>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</si>
  <si>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</si>
  <si>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</si>
  <si>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</si>
  <si>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</si>
  <si>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</si>
  <si>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</si>
  <si>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</si>
  <si>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</si>
  <si>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</si>
  <si>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</si>
  <si>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</si>
  <si>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</si>
  <si>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</si>
  <si>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</si>
  <si>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</si>
  <si>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</si>
  <si>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</si>
  <si>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</si>
  <si>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</si>
  <si>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</si>
  <si>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</si>
  <si>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</si>
  <si>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</si>
  <si>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</si>
  <si>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</si>
  <si>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</si>
  <si>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</si>
  <si>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</si>
  <si>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</si>
  <si>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</si>
  <si>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</si>
  <si>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</si>
  <si>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</si>
  <si>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</si>
  <si>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</si>
  <si>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</si>
  <si>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</si>
  <si>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</si>
  <si>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</si>
  <si>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</si>
  <si>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</si>
  <si>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</si>
  <si>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</si>
  <si>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</si>
  <si>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</si>
  <si>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</si>
  <si>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</si>
  <si>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</si>
  <si>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</si>
  <si>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</si>
  <si>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</si>
  <si>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</si>
  <si>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</si>
  <si>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</si>
  <si>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</si>
  <si>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</si>
  <si>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</si>
  <si>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</si>
  <si>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</si>
  <si>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</si>
  <si>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</si>
  <si>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</si>
  <si>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</si>
  <si>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</si>
  <si>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</si>
  <si>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</si>
  <si>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</si>
  <si>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</si>
  <si>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</si>
  <si>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</si>
  <si>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</si>
  <si>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</si>
  <si>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</si>
  <si>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</si>
  <si>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</si>
  <si>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</si>
  <si>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</si>
  <si>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</si>
  <si>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</si>
  <si>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</si>
  <si>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</si>
  <si>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</si>
  <si>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</si>
  <si>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</si>
  <si>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</si>
  <si>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</si>
  <si>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</si>
  <si>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</si>
  <si>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</si>
  <si>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</si>
  <si>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</si>
  <si>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</si>
  <si>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</si>
  <si>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</si>
  <si>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</si>
  <si>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</si>
  <si>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</si>
  <si>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</si>
  <si>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</si>
  <si>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</si>
  <si>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</si>
  <si>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</si>
  <si>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</si>
  <si>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</si>
  <si>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</si>
  <si>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</si>
  <si>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</si>
  <si>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</si>
  <si>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</si>
  <si>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</si>
  <si>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</si>
  <si>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</si>
  <si>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</si>
  <si>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</si>
  <si>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</si>
  <si>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</si>
  <si>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</si>
  <si>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</si>
  <si>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</si>
  <si>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</si>
  <si>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</si>
  <si>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</si>
  <si>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</si>
  <si>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</si>
  <si>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</si>
  <si>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</si>
  <si>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</si>
  <si>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</si>
  <si>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</si>
  <si>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</si>
  <si>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</si>
  <si>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</si>
  <si>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</si>
  <si>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</si>
  <si>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</si>
  <si>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</si>
  <si>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</si>
  <si>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</si>
  <si>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</si>
  <si>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</si>
  <si>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</si>
  <si>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</si>
  <si>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</si>
  <si>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</si>
  <si>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</si>
  <si>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</si>
  <si>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</si>
  <si>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</si>
  <si>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</si>
  <si>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</si>
  <si>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</si>
  <si>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</si>
  <si>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</si>
  <si>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</si>
  <si>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</si>
  <si>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</si>
  <si>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</si>
  <si>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</si>
  <si>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</si>
  <si>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</si>
  <si>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</si>
  <si>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</si>
  <si>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</si>
  <si>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</si>
  <si>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</si>
  <si>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</si>
  <si>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</si>
  <si>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</si>
  <si>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</si>
  <si>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</si>
  <si>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</si>
  <si>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</si>
  <si>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</si>
  <si>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</si>
  <si>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</si>
  <si>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</si>
  <si>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</si>
  <si>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</si>
  <si>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</si>
  <si>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</si>
  <si>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</si>
  <si>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</si>
  <si>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</si>
  <si>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</si>
  <si>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</si>
  <si>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</si>
  <si>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</si>
  <si>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</si>
  <si>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</si>
  <si>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</si>
  <si>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</si>
  <si>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</si>
  <si>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</si>
  <si>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</si>
  <si>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</si>
  <si>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</si>
  <si>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</si>
  <si>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</si>
  <si>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</si>
  <si>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</si>
  <si>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</si>
  <si>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</si>
  <si>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</si>
  <si>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</si>
  <si>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</si>
  <si>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</si>
  <si>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</si>
  <si>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</si>
  <si>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</si>
  <si>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</si>
  <si>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</si>
  <si>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</si>
  <si>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</si>
  <si>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</si>
  <si>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</si>
  <si>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</si>
  <si>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</si>
  <si>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</si>
  <si>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</si>
  <si>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</si>
  <si>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</si>
  <si>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</si>
  <si>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</si>
  <si>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</si>
  <si>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</si>
  <si>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</si>
  <si>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</si>
  <si>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</si>
  <si>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</si>
  <si>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</si>
  <si>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</si>
  <si>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</si>
  <si>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</si>
  <si>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</si>
  <si>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</si>
  <si>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</si>
  <si>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</si>
  <si>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</si>
  <si>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</si>
  <si>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</si>
  <si>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</si>
  <si>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</si>
  <si>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</si>
  <si>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</si>
  <si>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</si>
  <si>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</si>
  <si>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</si>
  <si>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</si>
  <si>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</si>
  <si>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</si>
  <si>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</si>
  <si>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</si>
  <si>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</si>
  <si>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</si>
  <si>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</si>
  <si>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</si>
  <si>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</si>
  <si>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</si>
  <si>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</si>
  <si>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</si>
  <si>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</si>
  <si>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</si>
  <si>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</si>
  <si>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</si>
  <si>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</si>
  <si>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</si>
  <si>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</si>
  <si>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</si>
  <si>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</si>
  <si>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</si>
  <si>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</si>
  <si>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</si>
  <si>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</si>
  <si>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</si>
  <si>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</si>
  <si>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</si>
  <si>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</si>
  <si>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</si>
  <si>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</si>
  <si>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</si>
  <si>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</si>
  <si>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</si>
  <si>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</si>
  <si>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</si>
  <si>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</si>
  <si>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</si>
  <si>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</si>
  <si>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</si>
  <si>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</si>
  <si>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</si>
  <si>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</si>
  <si>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</si>
  <si>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</si>
  <si>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</si>
  <si>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</si>
  <si>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</si>
  <si>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</si>
  <si>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</si>
  <si>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</si>
  <si>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</si>
  <si>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</si>
  <si>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</si>
  <si>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</si>
  <si>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</si>
  <si>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</si>
  <si>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</si>
  <si>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</si>
  <si>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</si>
  <si>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</si>
  <si>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</si>
  <si>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</si>
  <si>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</si>
  <si>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</si>
  <si>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</si>
  <si>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</si>
  <si>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</si>
  <si>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</si>
  <si>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</si>
  <si>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</si>
  <si>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</si>
  <si>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</si>
  <si>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</si>
  <si>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</si>
  <si>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</si>
  <si>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</si>
  <si>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</si>
  <si>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</si>
  <si>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</si>
  <si>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</si>
  <si>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</si>
  <si>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</si>
  <si>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</si>
  <si>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</si>
  <si>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</si>
  <si>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</si>
  <si>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</si>
  <si>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</si>
  <si>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</si>
  <si>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</si>
  <si>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</si>
  <si>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</si>
  <si>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</si>
  <si>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</si>
  <si>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</si>
  <si>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</si>
  <si>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</si>
  <si>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</si>
  <si>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</si>
  <si>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</si>
  <si>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</si>
  <si>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</si>
  <si>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</si>
  <si>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</si>
  <si>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</si>
  <si>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</si>
  <si>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</si>
  <si>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</si>
  <si>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</si>
  <si>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</si>
  <si>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</si>
  <si>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</si>
  <si>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</si>
  <si>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</si>
  <si>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</si>
  <si>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</si>
  <si>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</si>
  <si>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</si>
  <si>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</si>
  <si>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</si>
  <si>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</si>
  <si>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</si>
  <si>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</si>
  <si>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</si>
  <si>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</si>
  <si>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</si>
  <si>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</si>
  <si>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</si>
  <si>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</si>
  <si>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</si>
  <si>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</si>
  <si>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</si>
  <si>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</si>
  <si>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</si>
  <si>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</si>
  <si>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</si>
  <si>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</si>
  <si>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</si>
  <si>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</si>
  <si>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</si>
  <si>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</si>
  <si>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</si>
  <si>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</si>
  <si>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</si>
  <si>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</si>
  <si>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</si>
  <si>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</si>
  <si>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</si>
  <si>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</si>
  <si>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</si>
  <si>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</si>
  <si>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</si>
  <si>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</si>
  <si>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</si>
  <si>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</si>
  <si>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</si>
  <si>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</si>
  <si>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</si>
  <si>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</si>
  <si>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</si>
  <si>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</si>
  <si>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</si>
  <si>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</si>
  <si>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</si>
  <si>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</si>
  <si>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</si>
  <si>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</si>
  <si>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</si>
  <si>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</si>
  <si>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</si>
  <si>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</si>
  <si>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</si>
  <si>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</si>
  <si>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</si>
  <si>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</si>
  <si>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</si>
  <si>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</si>
  <si>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</si>
  <si>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</si>
  <si>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</si>
  <si>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</si>
  <si>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</si>
  <si>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</si>
  <si>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</si>
  <si>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</si>
  <si>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</si>
  <si>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</si>
  <si>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</si>
  <si>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</si>
  <si>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</si>
  <si>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</si>
  <si>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</si>
  <si>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</si>
  <si>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</si>
  <si>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</si>
  <si>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</si>
  <si>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</si>
  <si>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</si>
  <si>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</si>
  <si>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</si>
  <si>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</si>
  <si>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</si>
  <si>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</si>
  <si>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</si>
  <si>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</si>
  <si>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</si>
  <si>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</si>
  <si>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</si>
  <si>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</si>
  <si>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</si>
  <si>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</si>
  <si>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</si>
  <si>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</si>
  <si>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</si>
  <si>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</si>
  <si>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</si>
  <si>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</si>
  <si>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</si>
  <si>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</si>
  <si>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</si>
  <si>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</si>
  <si>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</si>
  <si>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</si>
  <si>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</si>
  <si>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</si>
  <si>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</si>
  <si>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</si>
  <si>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</si>
  <si>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</si>
  <si>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</si>
  <si>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</si>
  <si>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</si>
  <si>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</si>
  <si>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</si>
  <si>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</si>
  <si>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</si>
  <si>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</si>
  <si>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</si>
  <si>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</si>
  <si>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</si>
  <si>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</si>
  <si>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</si>
  <si>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</si>
  <si>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</si>
  <si>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</si>
  <si>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</si>
  <si>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</si>
  <si>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</si>
  <si>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</si>
  <si>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</si>
  <si>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</si>
  <si>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</si>
  <si>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</si>
  <si>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</si>
  <si>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</si>
  <si>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</si>
  <si>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</si>
  <si>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</si>
  <si>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</si>
  <si>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</si>
  <si>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</si>
  <si>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</si>
  <si>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</si>
  <si>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</si>
  <si>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</si>
  <si>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</si>
  <si>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</si>
  <si>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</si>
  <si>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</si>
  <si>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</si>
  <si>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</si>
  <si>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</si>
  <si>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</si>
  <si>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</si>
  <si>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</si>
  <si>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</si>
  <si>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</si>
  <si>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</si>
  <si>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</si>
  <si>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</si>
  <si>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</si>
  <si>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</si>
  <si>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</si>
  <si>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</si>
  <si>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</si>
  <si>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</si>
  <si>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</si>
  <si>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</si>
  <si>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</si>
  <si>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</si>
  <si>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</si>
  <si>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</si>
  <si>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</si>
  <si>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</si>
  <si>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</si>
  <si>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</si>
  <si>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</si>
  <si>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</si>
  <si>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</si>
  <si>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</si>
  <si>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</si>
  <si>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</si>
  <si>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</si>
  <si>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</si>
  <si>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</si>
  <si>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</si>
  <si>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</si>
  <si>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</si>
  <si>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</si>
  <si>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</si>
  <si>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</si>
  <si>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</si>
  <si>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</si>
  <si>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</si>
  <si>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</si>
  <si>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</si>
  <si>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</si>
  <si>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</si>
  <si>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</si>
  <si>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</si>
  <si>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</si>
  <si>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</si>
  <si>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</si>
  <si>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</si>
  <si>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</si>
  <si>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</si>
  <si>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</si>
  <si>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</si>
  <si>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</si>
  <si>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</si>
  <si>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</si>
  <si>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</si>
  <si>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</si>
  <si>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</si>
  <si>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</si>
  <si>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</si>
  <si>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</si>
  <si>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</si>
  <si>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</si>
  <si>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</si>
  <si>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</si>
  <si>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</si>
  <si>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</si>
  <si>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</si>
  <si>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</si>
  <si>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</si>
  <si>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</si>
  <si>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</si>
  <si>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</si>
  <si>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</si>
  <si>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</si>
  <si>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</si>
  <si>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</si>
  <si>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</si>
  <si>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</si>
  <si>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</si>
  <si>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</si>
  <si>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</si>
  <si>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</si>
  <si>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</si>
  <si>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</si>
  <si>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</si>
  <si>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</si>
  <si>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</si>
  <si>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</si>
  <si>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</si>
  <si>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</si>
  <si>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</si>
  <si>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</si>
  <si>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</si>
  <si>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</si>
  <si>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</si>
  <si>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</si>
  <si>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</si>
  <si>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</si>
  <si>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</si>
  <si>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</si>
  <si>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</si>
  <si>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</si>
  <si>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</si>
  <si>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</si>
  <si>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</si>
  <si>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</si>
  <si>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</si>
  <si>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</si>
  <si>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</si>
  <si>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</si>
  <si>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</si>
  <si>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</si>
  <si>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</si>
  <si>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</si>
  <si>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</si>
  <si>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</si>
  <si>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</si>
  <si>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</si>
  <si>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</si>
  <si>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</si>
  <si>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</si>
  <si>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</si>
  <si>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</si>
  <si>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</si>
  <si>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</si>
  <si>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</si>
  <si>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</si>
  <si>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</si>
  <si>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</si>
  <si>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</si>
  <si>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</si>
  <si>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</si>
  <si>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</si>
  <si>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</si>
  <si>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</si>
  <si>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</si>
  <si>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</si>
  <si>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</si>
  <si>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</si>
  <si>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</si>
  <si>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</si>
  <si>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</si>
  <si>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</si>
  <si>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</si>
  <si>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</si>
  <si>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</si>
  <si>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</si>
  <si>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</si>
  <si>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</si>
  <si>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</si>
  <si>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</si>
  <si>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</si>
  <si>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</si>
  <si>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</si>
  <si>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</si>
  <si>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</si>
  <si>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</si>
  <si>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</si>
  <si>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</si>
  <si>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</si>
  <si>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</si>
  <si>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</si>
  <si>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</si>
  <si>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</si>
  <si>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</si>
  <si>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</si>
  <si>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</si>
  <si>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</si>
  <si>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</si>
  <si>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</si>
  <si>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</si>
  <si>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</si>
  <si>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</si>
  <si>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</si>
  <si>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</si>
  <si>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</si>
  <si>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</si>
  <si>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</si>
  <si>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</si>
  <si>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</si>
  <si>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</si>
  <si>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</si>
  <si>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</si>
  <si>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</si>
  <si>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</si>
  <si>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</si>
  <si>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</si>
  <si>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</si>
  <si>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</si>
  <si>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</si>
  <si>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</si>
  <si>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</si>
  <si>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</si>
  <si>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</si>
  <si>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</si>
  <si>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</si>
  <si>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</si>
  <si>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</si>
  <si>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</si>
  <si>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</si>
  <si>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</si>
  <si>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</si>
  <si>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</si>
  <si>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</si>
  <si>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</si>
  <si>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</si>
  <si>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</si>
  <si>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</si>
  <si>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</si>
  <si>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</si>
  <si>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</si>
  <si>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</si>
  <si>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</si>
  <si>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</si>
  <si>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</si>
  <si>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</si>
  <si>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</si>
  <si>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</si>
  <si>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</si>
  <si>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</si>
  <si>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</si>
  <si>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</si>
  <si>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</si>
  <si>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</si>
  <si>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</si>
  <si>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</si>
  <si>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</si>
  <si>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</si>
  <si>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</si>
  <si>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</si>
  <si>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</si>
  <si>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</si>
  <si>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</si>
  <si>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</si>
  <si>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</si>
  <si>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</si>
  <si>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</si>
  <si>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</si>
  <si>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</si>
  <si>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</si>
  <si>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</si>
  <si>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</si>
  <si>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</si>
  <si>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</si>
  <si>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</si>
  <si>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</si>
  <si>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</si>
  <si>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</si>
  <si>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</si>
  <si>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</si>
  <si>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</si>
  <si>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</si>
  <si>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</si>
  <si>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</si>
  <si>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</si>
  <si>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</si>
  <si>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</si>
  <si>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</si>
  <si>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</si>
  <si>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</si>
  <si>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</si>
  <si>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</si>
  <si>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</si>
  <si>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</si>
  <si>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</si>
  <si>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</si>
  <si>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</si>
  <si>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</si>
  <si>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</si>
  <si>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</si>
  <si>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</si>
  <si>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</si>
  <si>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</si>
  <si>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</si>
  <si>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</si>
  <si>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</si>
  <si>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</si>
  <si>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</si>
  <si>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</si>
  <si>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</si>
  <si>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</si>
  <si>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</si>
  <si>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</si>
  <si>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</si>
  <si>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</si>
  <si>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</si>
  <si>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</si>
  <si>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</si>
  <si>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</si>
  <si>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</si>
  <si>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</si>
  <si>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</si>
  <si>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</si>
  <si>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</si>
  <si>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</si>
  <si>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</si>
  <si>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</si>
  <si>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</si>
  <si>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</si>
  <si>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</si>
  <si>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</si>
  <si>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</si>
  <si>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</si>
  <si>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</si>
  <si>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</si>
  <si>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</si>
  <si>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</si>
  <si>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</si>
  <si>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</si>
  <si>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</si>
  <si>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</si>
  <si>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</si>
  <si>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</si>
  <si>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</si>
  <si>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</si>
  <si>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</si>
  <si>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</si>
  <si>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</si>
  <si>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</si>
  <si>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</si>
  <si>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</si>
  <si>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</si>
  <si>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</si>
  <si>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</si>
  <si>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</si>
  <si>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</si>
  <si>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</si>
  <si>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</si>
  <si>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</si>
  <si>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</si>
  <si>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</si>
  <si>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</si>
  <si>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</si>
  <si>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</si>
  <si>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</si>
  <si>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</si>
  <si>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</si>
  <si>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</si>
  <si>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</si>
  <si>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</si>
  <si>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</si>
  <si>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</si>
  <si>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</si>
  <si>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</si>
  <si>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</si>
  <si>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</si>
  <si>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</si>
  <si>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</si>
  <si>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</si>
  <si>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</si>
  <si>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</si>
  <si>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</si>
  <si>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</si>
  <si>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</si>
  <si>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</si>
  <si>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</si>
  <si>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</si>
  <si>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</si>
  <si>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</si>
  <si>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</si>
  <si>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</si>
  <si>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</si>
  <si>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</si>
  <si>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</si>
  <si>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</si>
  <si>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</si>
  <si>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</si>
  <si>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</si>
  <si>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</si>
  <si>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</si>
  <si>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</si>
  <si>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</si>
  <si>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</si>
  <si>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</si>
  <si>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</si>
  <si>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</si>
  <si>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</si>
  <si>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</si>
  <si>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</si>
  <si>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</si>
  <si>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</si>
  <si>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</si>
  <si>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</si>
  <si>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</si>
  <si>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</si>
  <si>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</si>
  <si>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</si>
  <si>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</si>
  <si>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</si>
  <si>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</si>
  <si>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</si>
  <si>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</si>
  <si>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</si>
  <si>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</si>
  <si>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</si>
  <si>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</si>
  <si>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</si>
  <si>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</si>
  <si>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</si>
  <si>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</si>
  <si>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</si>
  <si>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</si>
  <si>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</si>
  <si>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</si>
  <si>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</si>
  <si>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</si>
  <si>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</si>
  <si>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</si>
  <si>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</si>
  <si>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</si>
  <si>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</si>
  <si>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</si>
  <si>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</si>
  <si>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</si>
  <si>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</si>
  <si>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</si>
  <si>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</si>
  <si>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</si>
  <si>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</si>
  <si>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</si>
  <si>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</si>
  <si>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</si>
  <si>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</si>
  <si>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</si>
  <si>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</si>
  <si>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</si>
  <si>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</si>
  <si>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</si>
  <si>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</si>
  <si>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</si>
  <si>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</si>
  <si>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</si>
  <si>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</si>
  <si>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</si>
  <si>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</si>
  <si>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</si>
  <si>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</si>
  <si>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</si>
  <si>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</si>
  <si>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</si>
  <si>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</si>
  <si>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</si>
  <si>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</si>
  <si>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</si>
  <si>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</si>
  <si>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</si>
  <si>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</si>
  <si>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</si>
  <si>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</si>
  <si>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</si>
  <si>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</si>
  <si>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</si>
  <si>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</si>
  <si>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</si>
  <si>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</si>
  <si>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</si>
  <si>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</si>
  <si>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</si>
  <si>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</si>
  <si>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</si>
  <si>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</si>
  <si>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</si>
  <si>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</si>
  <si>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</si>
  <si>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</si>
  <si>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</si>
  <si>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</si>
  <si>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</si>
  <si>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</si>
  <si>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</si>
  <si>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</si>
  <si>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</si>
  <si>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</si>
  <si>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</si>
  <si>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</si>
  <si>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</si>
  <si>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</si>
  <si>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</si>
  <si>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</si>
  <si>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</si>
  <si>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</si>
  <si>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</si>
  <si>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</si>
  <si>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</si>
  <si>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</si>
  <si>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</si>
  <si>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</si>
  <si>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</si>
  <si>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</si>
  <si>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</si>
  <si>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</si>
  <si>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</si>
  <si>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</si>
  <si>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</si>
  <si>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</si>
  <si>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</si>
  <si>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</si>
  <si>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</si>
  <si>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</si>
  <si>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</si>
  <si>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</si>
  <si>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</si>
  <si>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</si>
  <si>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</si>
  <si>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</si>
  <si>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</si>
  <si>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</si>
  <si>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</si>
  <si>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</si>
  <si>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</si>
  <si>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</si>
  <si>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</si>
  <si>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</si>
  <si>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</si>
  <si>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</si>
  <si>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</si>
  <si>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</si>
  <si>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</si>
  <si>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</si>
  <si>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</si>
  <si>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</si>
  <si>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</si>
  <si>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</si>
  <si>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</si>
  <si>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</si>
  <si>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</si>
  <si>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</si>
  <si>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</si>
  <si>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</si>
  <si>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</si>
  <si>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</si>
  <si>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</si>
  <si>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</si>
  <si>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</si>
  <si>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</si>
  <si>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</si>
  <si>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</si>
  <si>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</si>
  <si>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</si>
  <si>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</si>
  <si>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</si>
  <si>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</si>
  <si>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</si>
  <si>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</si>
  <si>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</si>
  <si>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</si>
  <si>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</si>
  <si>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</si>
  <si>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</si>
  <si>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</si>
  <si>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</si>
  <si>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</si>
  <si>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</si>
  <si>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</si>
  <si>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</si>
  <si>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</si>
  <si>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</si>
  <si>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</si>
  <si>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</si>
  <si>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</si>
  <si>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</si>
  <si>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</si>
  <si>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</si>
  <si>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</si>
  <si>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</si>
  <si>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</si>
  <si>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</si>
  <si>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</si>
  <si>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</si>
  <si>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</si>
  <si>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</si>
  <si>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</si>
  <si>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</si>
  <si>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</si>
  <si>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</si>
  <si>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</si>
  <si>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</si>
  <si>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</si>
  <si>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</si>
  <si>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</si>
  <si>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</si>
  <si>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</si>
  <si>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</si>
  <si>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</si>
  <si>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</si>
  <si>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</si>
  <si>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</si>
  <si>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</si>
  <si>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</si>
  <si>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</si>
  <si>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</si>
  <si>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</si>
  <si>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</si>
  <si>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</si>
  <si>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</si>
  <si>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</si>
  <si>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</si>
  <si>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</si>
  <si>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</si>
  <si>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</si>
  <si>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</si>
  <si>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</si>
  <si>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</si>
  <si>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</si>
  <si>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</si>
  <si>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</si>
  <si>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</si>
  <si>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</si>
  <si>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</si>
  <si>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</si>
  <si>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</si>
  <si>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</si>
  <si>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</si>
  <si>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</si>
  <si>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</si>
  <si>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</si>
  <si>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</si>
  <si>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</si>
  <si>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</si>
  <si>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</si>
  <si>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</si>
  <si>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</si>
  <si>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</si>
  <si>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</si>
  <si>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</si>
  <si>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</si>
  <si>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</si>
  <si>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</si>
  <si>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</si>
  <si>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</si>
  <si>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</si>
  <si>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</si>
  <si>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</si>
  <si>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</si>
  <si>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</si>
  <si>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</si>
  <si>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</si>
  <si>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</si>
  <si>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</si>
  <si>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</si>
  <si>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</si>
  <si>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</si>
  <si>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</si>
  <si>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</si>
  <si>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</si>
  <si>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</si>
  <si>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</si>
  <si>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</si>
  <si>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</si>
  <si>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</si>
  <si>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</si>
  <si>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</si>
  <si>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</si>
  <si>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</si>
  <si>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</si>
  <si>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</si>
  <si>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</si>
  <si>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</si>
  <si>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</si>
  <si>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</si>
  <si>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</si>
  <si>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</si>
  <si>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</si>
  <si>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</si>
  <si>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</si>
  <si>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</si>
  <si>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</si>
  <si>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</si>
  <si>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</si>
  <si>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</si>
  <si>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</si>
  <si>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</si>
  <si>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</si>
  <si>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</si>
  <si>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</si>
  <si>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</si>
  <si>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</si>
  <si>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</si>
  <si>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</si>
  <si>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</si>
  <si>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</si>
  <si>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</si>
  <si>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</si>
  <si>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</si>
  <si>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</si>
  <si>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</si>
  <si>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</si>
  <si>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</si>
  <si>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</si>
  <si>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</si>
  <si>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</si>
  <si>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</si>
  <si>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</si>
  <si>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</si>
  <si>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</si>
  <si>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</si>
  <si>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</si>
  <si>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</si>
  <si>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</si>
  <si>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</si>
  <si>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</si>
  <si>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</si>
  <si>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</si>
  <si>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</si>
  <si>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</si>
  <si>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</si>
  <si>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</si>
  <si>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</si>
  <si>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</si>
  <si>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</si>
  <si>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</si>
  <si>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</si>
  <si>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</si>
  <si>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</si>
  <si>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</si>
  <si>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</si>
  <si>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</si>
  <si>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</si>
  <si>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</si>
  <si>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</si>
  <si>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</si>
  <si>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</si>
  <si>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</si>
  <si>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</si>
  <si>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</si>
  <si>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</si>
  <si>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</si>
  <si>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</si>
  <si>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</si>
  <si>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</si>
  <si>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</si>
  <si>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</si>
  <si>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</si>
  <si>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</si>
  <si>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</si>
  <si>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</si>
  <si>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</si>
  <si>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</si>
  <si>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</si>
  <si>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</si>
  <si>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</si>
  <si>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</si>
  <si>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</si>
  <si>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</si>
  <si>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</si>
  <si>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</si>
  <si>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</si>
  <si>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</si>
  <si>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</si>
  <si>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</si>
  <si>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</si>
  <si>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</si>
  <si>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</si>
  <si>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</si>
  <si>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</si>
  <si>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</si>
  <si>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</si>
  <si>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</si>
  <si>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</si>
  <si>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</si>
  <si>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</si>
  <si>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</si>
  <si>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</si>
  <si>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</si>
  <si>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</si>
  <si>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</si>
  <si>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</si>
  <si>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</si>
  <si>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</si>
  <si>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</si>
  <si>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</si>
  <si>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</si>
  <si>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</si>
  <si>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</si>
  <si>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</si>
  <si>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</si>
  <si>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</si>
  <si>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</si>
  <si>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</si>
  <si>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</si>
  <si>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</si>
  <si>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</si>
  <si>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</si>
  <si>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</si>
  <si>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</si>
  <si>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</si>
  <si>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</si>
  <si>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</si>
  <si>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</si>
  <si>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</si>
  <si>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</si>
  <si>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</si>
  <si>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</si>
  <si>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</si>
  <si>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</si>
  <si>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</si>
  <si>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</si>
  <si>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</si>
  <si>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</si>
  <si>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</si>
  <si>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</si>
  <si>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</si>
  <si>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</si>
  <si>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</si>
  <si>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</si>
  <si>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</si>
  <si>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</si>
  <si>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</si>
  <si>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</si>
  <si>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</si>
  <si>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</si>
  <si>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</si>
  <si>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</si>
  <si>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</si>
  <si>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</si>
  <si>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</si>
  <si>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</si>
  <si>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</si>
  <si>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</si>
  <si>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</si>
  <si>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</si>
  <si>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</si>
  <si>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</si>
  <si>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</si>
  <si>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</si>
  <si>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</si>
  <si>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</si>
  <si>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</si>
  <si>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</si>
  <si>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</si>
  <si>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</si>
  <si>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</si>
  <si>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</si>
  <si>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</si>
  <si>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</si>
  <si>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</si>
  <si>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</si>
  <si>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</si>
  <si>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</si>
  <si>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</si>
  <si>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</si>
  <si>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</si>
  <si>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</si>
  <si>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</si>
  <si>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</si>
  <si>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</si>
  <si>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</si>
  <si>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</si>
  <si>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</si>
  <si>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</si>
  <si>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</si>
  <si>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</si>
  <si>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</si>
  <si>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</si>
  <si>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</si>
  <si>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</si>
  <si>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</si>
  <si>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</si>
  <si>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</si>
  <si>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</si>
  <si>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</si>
  <si>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</si>
  <si>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</si>
  <si>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</si>
  <si>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</si>
  <si>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</si>
  <si>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</si>
  <si>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</si>
  <si>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</si>
  <si>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</si>
  <si>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</si>
  <si>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</si>
  <si>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</si>
  <si>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</si>
  <si>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</si>
  <si>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</si>
  <si>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</si>
  <si>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</si>
  <si>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</si>
  <si>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</si>
  <si>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</si>
  <si>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</si>
  <si>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</si>
  <si>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</si>
  <si>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</si>
  <si>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</si>
  <si>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</si>
  <si>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</si>
  <si>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</si>
  <si>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</si>
  <si>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</si>
  <si>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</si>
  <si>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</si>
  <si>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</si>
  <si>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</si>
  <si>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</si>
  <si>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</si>
  <si>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</si>
  <si>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</si>
  <si>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</si>
  <si>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</si>
  <si>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</si>
  <si>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</si>
  <si>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</si>
  <si>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</si>
  <si>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</si>
  <si>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</si>
  <si>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</si>
  <si>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</si>
  <si>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</si>
  <si>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</si>
  <si>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</si>
  <si>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</si>
  <si>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</si>
  <si>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</si>
  <si>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</si>
  <si>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</si>
  <si>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</si>
  <si>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</si>
  <si>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</si>
  <si>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</si>
  <si>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</si>
  <si>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</si>
  <si>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</si>
  <si>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</si>
  <si>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</si>
  <si>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</si>
  <si>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</si>
  <si>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</si>
  <si>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</si>
  <si>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</si>
  <si>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</si>
  <si>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</si>
  <si>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</si>
  <si>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</si>
  <si>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</si>
  <si>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</si>
  <si>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</si>
  <si>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</si>
  <si>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</si>
  <si>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</si>
  <si>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</si>
  <si>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</si>
  <si>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</si>
  <si>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</si>
  <si>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</si>
  <si>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</si>
  <si>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</si>
  <si>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</si>
  <si>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</si>
  <si>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</si>
  <si>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</si>
  <si>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</si>
  <si>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</si>
  <si>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</si>
  <si>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</si>
  <si>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</si>
  <si>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</si>
  <si>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</si>
  <si>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</si>
  <si>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</si>
  <si>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</si>
  <si>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</si>
  <si>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</si>
  <si>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</si>
  <si>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</si>
  <si>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</si>
  <si>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</si>
  <si>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</si>
  <si>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</si>
  <si>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</si>
  <si>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</si>
  <si>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</si>
  <si>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</si>
  <si>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</si>
  <si>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</si>
  <si>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</si>
  <si>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</si>
  <si>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</si>
  <si>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</si>
  <si>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</si>
  <si>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</si>
  <si>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</si>
  <si>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</si>
  <si>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</si>
  <si>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</si>
  <si>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</si>
  <si>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</si>
  <si>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</si>
  <si>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</si>
  <si>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</si>
  <si>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</si>
  <si>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</si>
  <si>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</si>
  <si>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</si>
  <si>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</si>
  <si>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</si>
  <si>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</si>
  <si>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</si>
  <si>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</si>
  <si>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</si>
  <si>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</si>
  <si>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</si>
  <si>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</si>
  <si>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</si>
  <si>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</si>
  <si>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</si>
  <si>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</si>
  <si>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</si>
  <si>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</si>
  <si>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</si>
  <si>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</si>
  <si>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</si>
  <si>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</si>
  <si>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</si>
  <si>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</si>
  <si>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</si>
  <si>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</si>
  <si>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</si>
  <si>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</si>
  <si>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</si>
  <si>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</si>
  <si>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</si>
  <si>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</si>
  <si>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</si>
  <si>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</si>
  <si>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</si>
  <si>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</si>
  <si>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</si>
  <si>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</si>
  <si>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</si>
  <si>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</si>
  <si>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</si>
  <si>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</si>
  <si>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</si>
  <si>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</si>
  <si>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</si>
  <si>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</si>
  <si>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</si>
  <si>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</si>
  <si>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</si>
  <si>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</si>
  <si>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</si>
  <si>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</si>
  <si>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</si>
  <si>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</si>
  <si>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</si>
  <si>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</si>
  <si>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</si>
  <si>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</si>
  <si>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</si>
  <si>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</si>
  <si>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</si>
  <si>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</si>
  <si>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</si>
  <si>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</si>
  <si>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</si>
  <si>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</si>
  <si>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</si>
  <si>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</si>
  <si>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</si>
  <si>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</si>
  <si>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</si>
  <si>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</si>
  <si>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</si>
  <si>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</si>
  <si>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</si>
  <si>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</si>
  <si>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</si>
  <si>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</si>
  <si>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</si>
  <si>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</si>
  <si>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</si>
  <si>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</si>
  <si>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</si>
  <si>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</si>
  <si>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</si>
  <si>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</si>
  <si>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</si>
  <si>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</si>
  <si>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</si>
  <si>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</si>
  <si>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</si>
  <si>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</si>
  <si>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</si>
  <si>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</si>
  <si>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</si>
  <si>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</si>
  <si>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</si>
  <si>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</si>
  <si>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</si>
  <si>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</si>
  <si>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</si>
  <si>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</si>
  <si>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</si>
  <si>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</si>
  <si>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</si>
  <si>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</si>
  <si>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</si>
  <si>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</si>
  <si>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</si>
  <si>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</si>
  <si>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</si>
  <si>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</si>
  <si>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</si>
  <si>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</si>
  <si>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</si>
  <si>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</si>
  <si>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</si>
  <si>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</si>
  <si>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</si>
  <si>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</si>
  <si>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</si>
  <si>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</si>
  <si>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</si>
  <si>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</si>
  <si>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</si>
  <si>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</si>
  <si>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</si>
  <si>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</si>
  <si>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</si>
  <si>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</si>
  <si>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</si>
  <si>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</si>
  <si>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</si>
  <si>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</si>
  <si>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</si>
  <si>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</si>
  <si>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</si>
  <si>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</si>
  <si>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</si>
  <si>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</si>
  <si>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</si>
  <si>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</si>
  <si>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</si>
  <si>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</si>
  <si>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</si>
  <si>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</si>
  <si>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</si>
  <si>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</si>
  <si>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</si>
  <si>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</si>
  <si>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</si>
  <si>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</si>
  <si>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</si>
  <si>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</si>
  <si>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</si>
  <si>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</si>
  <si>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</si>
  <si>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</si>
  <si>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</si>
  <si>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</si>
  <si>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</si>
  <si>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</si>
  <si>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</si>
  <si>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</si>
  <si>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</si>
  <si>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</si>
  <si>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</si>
  <si>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</si>
  <si>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</si>
  <si>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</si>
  <si>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</si>
  <si>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</si>
  <si>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</si>
  <si>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</si>
  <si>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</si>
  <si>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</si>
  <si>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</si>
  <si>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</si>
  <si>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</si>
  <si>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</si>
  <si>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</si>
  <si>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</si>
  <si>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</si>
  <si>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</si>
  <si>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</si>
  <si>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</si>
  <si>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</si>
  <si>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</si>
  <si>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</si>
  <si>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</si>
  <si>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</si>
  <si>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</si>
  <si>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</si>
  <si>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</si>
  <si>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</si>
  <si>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</si>
  <si>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</si>
  <si>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</si>
  <si>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</si>
  <si>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</si>
  <si>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</si>
  <si>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</si>
  <si>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</si>
  <si>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</si>
  <si>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</si>
  <si>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</si>
  <si>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</si>
  <si>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</si>
  <si>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</si>
  <si>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</si>
  <si>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</si>
  <si>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</si>
  <si>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</si>
  <si>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</si>
  <si>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</si>
  <si>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</si>
  <si>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</si>
  <si>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</si>
  <si>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</si>
  <si>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</si>
  <si>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</si>
  <si>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</si>
  <si>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</si>
  <si>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</si>
  <si>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</si>
  <si>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</si>
  <si>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</si>
  <si>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</si>
  <si>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</si>
  <si>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</si>
  <si>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</si>
  <si>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</si>
  <si>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</si>
  <si>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</si>
  <si>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</si>
  <si>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</si>
  <si>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</si>
  <si>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</si>
  <si>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</si>
  <si>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</si>
  <si>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</si>
  <si>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</si>
  <si>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</si>
  <si>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</si>
  <si>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</si>
  <si>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</si>
  <si>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</si>
  <si>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</si>
  <si>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</si>
  <si>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</si>
  <si>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</si>
  <si>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</si>
  <si>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</si>
  <si>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</si>
  <si>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</si>
  <si>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</si>
  <si>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</si>
  <si>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</si>
  <si>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</si>
  <si>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</si>
  <si>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</si>
  <si>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</si>
  <si>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</si>
  <si>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</si>
  <si>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</si>
  <si>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</si>
  <si>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</si>
  <si>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</si>
  <si>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</si>
  <si>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</si>
  <si>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</si>
  <si>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</si>
  <si>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</si>
  <si>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</si>
  <si>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</si>
  <si>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</si>
  <si>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</si>
  <si>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</si>
  <si>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</si>
  <si>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</si>
  <si>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</si>
  <si>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</si>
  <si>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</si>
  <si>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</si>
  <si>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</si>
  <si>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</si>
  <si>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</si>
  <si>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</si>
  <si>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</si>
  <si>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</si>
  <si>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</si>
  <si>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</si>
  <si>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</si>
  <si>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</si>
  <si>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</si>
  <si>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</si>
  <si>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</si>
  <si>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</si>
  <si>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</si>
  <si>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</si>
  <si>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</si>
  <si>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</si>
  <si>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</si>
  <si>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</si>
  <si>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</si>
  <si>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</si>
  <si>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</si>
  <si>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</si>
  <si>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</si>
  <si>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</si>
  <si>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</si>
  <si>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</si>
  <si>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</si>
  <si>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</si>
  <si>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</si>
  <si>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</si>
  <si>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</si>
  <si>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</si>
  <si>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</si>
  <si>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</si>
  <si>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</si>
  <si>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</si>
  <si>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</si>
  <si>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</si>
  <si>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</si>
  <si>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</si>
  <si>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</si>
  <si>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</si>
  <si>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</si>
  <si>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</si>
  <si>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</si>
  <si>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</si>
  <si>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</si>
  <si>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</si>
  <si>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</si>
  <si>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</si>
  <si>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</si>
  <si>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</si>
  <si>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</si>
  <si>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</si>
  <si>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</si>
  <si>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</si>
  <si>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</si>
  <si>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</si>
  <si>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</si>
  <si>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</si>
  <si>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</si>
  <si>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</si>
  <si>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</si>
  <si>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</si>
  <si>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</si>
  <si>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</si>
  <si>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</si>
  <si>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</si>
  <si>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</si>
  <si>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</si>
  <si>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</si>
  <si>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</si>
  <si>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</si>
  <si>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</si>
  <si>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</si>
  <si>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</si>
  <si>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</si>
  <si>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</si>
  <si>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</si>
  <si>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</si>
  <si>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</si>
  <si>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</si>
  <si>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</si>
  <si>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</si>
  <si>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</si>
  <si>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</si>
  <si>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</si>
  <si>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</si>
  <si>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</si>
  <si>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</si>
  <si>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</si>
  <si>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</si>
  <si>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</si>
  <si>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</si>
  <si>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</si>
  <si>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</si>
  <si>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</si>
  <si>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</si>
  <si>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</si>
  <si>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</si>
  <si>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</si>
  <si>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</si>
  <si>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</si>
  <si>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</si>
  <si>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</si>
  <si>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</si>
  <si>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</si>
  <si>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</si>
  <si>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</si>
  <si>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</si>
  <si>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</si>
  <si>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</si>
  <si>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</si>
  <si>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</si>
  <si>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</si>
  <si>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</si>
  <si>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</si>
  <si>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</si>
  <si>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</si>
  <si>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</si>
  <si>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</si>
  <si>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</si>
  <si>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</si>
  <si>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</si>
  <si>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</si>
  <si>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</si>
  <si>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</si>
  <si>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</si>
  <si>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</si>
  <si>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</si>
  <si>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</si>
  <si>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</si>
  <si>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</si>
  <si>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</si>
  <si>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</si>
  <si>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</si>
  <si>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</si>
  <si>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</si>
  <si>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</si>
  <si>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</si>
  <si>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</si>
  <si>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</si>
  <si>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</si>
  <si>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</si>
  <si>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</si>
  <si>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</si>
  <si>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</si>
  <si>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</si>
  <si>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</si>
  <si>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</si>
  <si>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</si>
  <si>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</si>
  <si>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</si>
  <si>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</si>
  <si>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</si>
  <si>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</si>
  <si>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</si>
  <si>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</si>
  <si>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</si>
  <si>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</si>
  <si>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</si>
  <si>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</si>
  <si>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</si>
  <si>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</si>
  <si>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</si>
  <si>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</si>
  <si>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</si>
  <si>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</si>
  <si>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</si>
  <si>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</si>
  <si>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</si>
  <si>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</si>
  <si>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</si>
  <si>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</si>
  <si>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</si>
  <si>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</si>
  <si>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</si>
  <si>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</si>
  <si>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</si>
  <si>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</si>
  <si>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</si>
  <si>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</si>
  <si>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</si>
  <si>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</si>
  <si>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</si>
  <si>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</si>
  <si>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</si>
  <si>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</si>
  <si>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</si>
  <si>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</si>
  <si>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</si>
  <si>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</si>
  <si>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</si>
  <si>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</si>
  <si>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</si>
  <si>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</si>
  <si>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</si>
  <si>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</si>
  <si>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</si>
  <si>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</si>
  <si>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</si>
  <si>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</si>
  <si>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</si>
  <si>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</si>
  <si>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</si>
  <si>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</si>
  <si>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</si>
  <si>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</si>
  <si>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</si>
  <si>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</si>
  <si>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</si>
  <si>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</si>
  <si>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</si>
  <si>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</si>
  <si>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</si>
  <si>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</si>
  <si>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</si>
  <si>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</si>
  <si>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</si>
  <si>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</si>
  <si>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</si>
  <si>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</si>
  <si>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</si>
  <si>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</si>
  <si>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</si>
  <si>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</si>
  <si>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</si>
  <si>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</si>
  <si>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</si>
  <si>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</si>
  <si>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</si>
  <si>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</si>
  <si>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</si>
  <si>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</si>
  <si>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</si>
  <si>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</si>
  <si>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</si>
  <si>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</si>
  <si>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</si>
  <si>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</si>
  <si>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</si>
  <si>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</si>
  <si>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</si>
  <si>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</si>
  <si>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</si>
  <si>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</si>
  <si>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</si>
  <si>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</si>
  <si>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</si>
  <si>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</si>
  <si>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</si>
  <si>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</si>
  <si>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</si>
  <si>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</si>
  <si>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</si>
  <si>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</si>
  <si>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</si>
  <si>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</si>
  <si>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</si>
  <si>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</si>
  <si>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</si>
  <si>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</si>
  <si>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</si>
  <si>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</si>
  <si>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</si>
  <si>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</si>
  <si>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</si>
  <si>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</si>
  <si>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</si>
  <si>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</si>
  <si>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</si>
  <si>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</si>
  <si>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</si>
  <si>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</si>
  <si>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</si>
  <si>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</si>
  <si>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</si>
  <si>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</si>
  <si>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</si>
  <si>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</si>
  <si>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</si>
  <si>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</si>
  <si>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</si>
  <si>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</si>
  <si>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</si>
  <si>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</si>
  <si>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</si>
  <si>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</si>
  <si>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</si>
  <si>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</si>
  <si>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</si>
  <si>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</si>
  <si>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</si>
  <si>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</si>
  <si>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</si>
  <si>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</si>
  <si>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</si>
  <si>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</si>
  <si>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</si>
  <si>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</si>
  <si>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</si>
  <si>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</si>
  <si>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</si>
  <si>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</si>
  <si>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</si>
  <si>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</si>
  <si>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</si>
  <si>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</si>
  <si>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</si>
  <si>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</si>
  <si>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</si>
  <si>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</si>
  <si>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</si>
  <si>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</si>
  <si>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</si>
  <si>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</si>
  <si>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</si>
  <si>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</si>
  <si>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</si>
  <si>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</si>
  <si>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</si>
  <si>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</si>
  <si>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</si>
  <si>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</si>
  <si>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</si>
  <si>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</si>
  <si>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</si>
  <si>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</si>
  <si>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</si>
  <si>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</si>
  <si>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</si>
  <si>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</si>
  <si>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</si>
  <si>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</si>
  <si>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</si>
  <si>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</si>
  <si>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</si>
  <si>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</si>
  <si>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</si>
  <si>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</si>
  <si>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</si>
  <si>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</si>
  <si>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</si>
  <si>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</si>
  <si>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</si>
  <si>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</si>
  <si>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</si>
  <si>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</si>
  <si>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</si>
  <si>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</si>
  <si>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</si>
  <si>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</si>
  <si>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</si>
  <si>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</si>
  <si>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</si>
  <si>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</si>
  <si>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</si>
  <si>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</si>
  <si>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</si>
  <si>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</si>
  <si>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</si>
  <si>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</si>
  <si>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</si>
  <si>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</si>
  <si>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</si>
  <si>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</si>
  <si>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</si>
  <si>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</si>
  <si>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</si>
  <si>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</si>
  <si>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</si>
  <si>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</si>
  <si>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</si>
  <si>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</si>
  <si>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</si>
  <si>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</si>
  <si>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</si>
  <si>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</si>
  <si>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</si>
  <si>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</si>
  <si>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</si>
  <si>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</si>
  <si>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</si>
  <si>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</si>
  <si>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</si>
  <si>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</si>
  <si>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</si>
  <si>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</si>
  <si>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</si>
  <si>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</si>
  <si>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</si>
  <si>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</si>
  <si>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</si>
  <si>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</si>
  <si>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</si>
  <si>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</si>
  <si>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</si>
  <si>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</si>
  <si>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</si>
  <si>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</si>
  <si>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</si>
  <si>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</si>
  <si>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</si>
  <si>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</si>
  <si>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</si>
  <si>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</si>
  <si>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</si>
  <si>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</si>
  <si>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</si>
  <si>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</si>
  <si>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</si>
  <si>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</si>
  <si>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</si>
  <si>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</si>
  <si>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</si>
  <si>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</si>
  <si>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</si>
  <si>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</si>
  <si>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</si>
  <si>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</si>
  <si>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</si>
  <si>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</si>
  <si>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</si>
  <si>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</si>
  <si>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</si>
  <si>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</si>
  <si>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</si>
  <si>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</si>
  <si>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</si>
  <si>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</si>
  <si>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</si>
  <si>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</si>
  <si>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</si>
  <si>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</si>
  <si>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</si>
  <si>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</si>
  <si>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</si>
  <si>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</si>
  <si>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</si>
  <si>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</si>
  <si>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</si>
  <si>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</si>
  <si>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</si>
  <si>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</si>
  <si>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</si>
  <si>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</si>
  <si>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</si>
  <si>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</si>
  <si>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</si>
  <si>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</si>
  <si>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</si>
  <si>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</si>
  <si>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</si>
  <si>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</si>
  <si>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</si>
  <si>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</si>
  <si>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</si>
  <si>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</si>
  <si>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</si>
  <si>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</si>
  <si>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</si>
  <si>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</si>
  <si>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</si>
  <si>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</si>
  <si>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</si>
  <si>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</si>
  <si>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</si>
  <si>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</si>
  <si>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</si>
  <si>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</si>
  <si>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</si>
  <si>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</si>
  <si>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</si>
  <si>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</si>
  <si>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</si>
  <si>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</si>
  <si>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</si>
  <si>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</si>
  <si>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</si>
  <si>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</si>
  <si>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</si>
  <si>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</si>
  <si>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</si>
  <si>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</si>
  <si>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</si>
  <si>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</si>
  <si>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</si>
  <si>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</si>
  <si>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</si>
  <si>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</si>
  <si>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</si>
  <si>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</si>
  <si>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</si>
  <si>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</si>
  <si>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</si>
  <si>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</si>
  <si>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</si>
  <si>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</si>
  <si>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</si>
  <si>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</si>
  <si>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</si>
  <si>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</si>
  <si>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</si>
  <si>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</si>
  <si>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</si>
  <si>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</si>
  <si>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</si>
  <si>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</si>
  <si>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</si>
  <si>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</si>
  <si>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</si>
  <si>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</si>
  <si>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</si>
  <si>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</si>
  <si>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</si>
  <si>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</si>
  <si>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</si>
  <si>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</si>
  <si>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</si>
  <si>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</si>
  <si>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</si>
  <si>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</si>
  <si>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</si>
  <si>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</si>
  <si>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</si>
  <si>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</si>
  <si>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</si>
  <si>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</si>
  <si>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</si>
  <si>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</si>
  <si>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</si>
  <si>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</si>
  <si>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</si>
  <si>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</si>
  <si>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</si>
  <si>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</si>
  <si>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</si>
  <si>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</si>
  <si>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</si>
  <si>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</si>
  <si>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</si>
  <si>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</si>
  <si>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</si>
  <si>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</si>
  <si>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</si>
  <si>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</si>
  <si>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</si>
  <si>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</si>
  <si>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</si>
  <si>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</si>
  <si>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</si>
  <si>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</si>
  <si>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</si>
  <si>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</si>
  <si>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</si>
  <si>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</si>
  <si>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</si>
  <si>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</si>
  <si>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</si>
  <si>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</si>
  <si>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</si>
  <si>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</si>
  <si>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</si>
  <si>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</si>
  <si>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</si>
  <si>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</si>
  <si>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</si>
  <si>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</si>
  <si>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</si>
  <si>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</si>
  <si>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</si>
  <si>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</si>
  <si>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</si>
  <si>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</si>
  <si>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</si>
  <si>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</si>
  <si>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</si>
  <si>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</si>
  <si>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</si>
  <si>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</si>
  <si>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</si>
  <si>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</si>
  <si>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</si>
  <si>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</si>
  <si>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</si>
  <si>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</si>
  <si>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</si>
  <si>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</si>
  <si>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</si>
  <si>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</si>
  <si>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</si>
  <si>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</si>
  <si>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</si>
  <si>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</si>
  <si>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</si>
  <si>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</si>
  <si>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</si>
  <si>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</si>
  <si>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</si>
  <si>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</si>
  <si>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</si>
  <si>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</si>
  <si>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</si>
  <si>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</si>
  <si>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</si>
  <si>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</si>
  <si>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</si>
  <si>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</si>
  <si>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</si>
  <si>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</si>
  <si>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</si>
  <si>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</si>
  <si>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</si>
  <si>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</si>
  <si>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</si>
  <si>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</si>
  <si>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</si>
  <si>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</si>
  <si>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</si>
  <si>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</si>
  <si>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</si>
  <si>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</si>
  <si>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</si>
  <si>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</si>
  <si>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</si>
  <si>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</si>
  <si>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</si>
  <si>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</si>
  <si>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</si>
  <si>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</si>
  <si>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</si>
  <si>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</si>
  <si>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</si>
  <si>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</si>
  <si>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</si>
  <si>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</si>
  <si>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</si>
  <si>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</si>
  <si>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</si>
  <si>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</si>
  <si>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</si>
  <si>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</si>
  <si>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</si>
  <si>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</si>
  <si>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</si>
  <si>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</si>
  <si>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</si>
  <si>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</si>
  <si>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</si>
  <si>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</si>
  <si>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</si>
  <si>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</si>
  <si>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</si>
  <si>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</si>
  <si>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</si>
  <si>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</si>
  <si>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</si>
  <si>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</si>
  <si>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</si>
  <si>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</si>
  <si>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</si>
  <si>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</si>
  <si>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</si>
  <si>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</si>
  <si>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</si>
  <si>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</si>
  <si>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</si>
  <si>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</si>
  <si>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</si>
  <si>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</si>
  <si>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</si>
  <si>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</si>
  <si>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</si>
  <si>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</si>
  <si>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</si>
  <si>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</si>
  <si>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</si>
  <si>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</si>
  <si>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</si>
  <si>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</si>
  <si>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</si>
  <si>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</si>
  <si>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</si>
  <si>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</si>
  <si>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</si>
  <si>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</si>
  <si>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</si>
  <si>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</si>
  <si>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</si>
  <si>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</si>
  <si>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</si>
  <si>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</si>
  <si>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</si>
  <si>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</si>
  <si>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</si>
  <si>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</si>
  <si>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</si>
  <si>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</si>
  <si>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</si>
  <si>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</si>
  <si>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</si>
  <si>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</si>
  <si>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</si>
  <si>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</si>
  <si>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</si>
  <si>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</si>
  <si>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</si>
  <si>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</si>
  <si>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</si>
  <si>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</si>
  <si>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</si>
  <si>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</si>
  <si>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</si>
  <si>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</si>
  <si>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</si>
  <si>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</si>
  <si>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</si>
  <si>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</si>
  <si>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</si>
  <si>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</si>
  <si>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</si>
  <si>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</si>
  <si>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</si>
  <si>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</si>
  <si>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</si>
  <si>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</si>
  <si>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</si>
  <si>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</si>
  <si>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</si>
  <si>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</si>
  <si>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</si>
  <si>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</si>
  <si>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</si>
  <si>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</si>
  <si>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</si>
  <si>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</si>
  <si>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</si>
  <si>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</si>
  <si>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</si>
  <si>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</si>
  <si>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</si>
  <si>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</si>
  <si>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</si>
  <si>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</si>
  <si>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</si>
  <si>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</si>
  <si>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</si>
  <si>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</si>
  <si>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</si>
  <si>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</si>
  <si>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</si>
  <si>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</si>
  <si>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</si>
  <si>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</si>
  <si>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</si>
  <si>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</si>
  <si>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</si>
  <si>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</si>
  <si>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</si>
  <si>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</si>
  <si>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</si>
  <si>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</si>
  <si>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</si>
  <si>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</si>
  <si>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</si>
  <si>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</si>
  <si>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</si>
  <si>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</si>
  <si>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</si>
  <si>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</si>
  <si>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</si>
  <si>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</si>
  <si>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</si>
  <si>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</si>
  <si>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</si>
  <si>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</si>
  <si>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</si>
  <si>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</si>
  <si>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</si>
  <si>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</si>
  <si>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</si>
  <si>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</si>
  <si>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</si>
  <si>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</si>
  <si>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</si>
  <si>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</si>
  <si>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</si>
  <si>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</si>
  <si>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</si>
  <si>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</si>
  <si>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</si>
  <si>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</si>
  <si>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</si>
  <si>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</si>
  <si>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</si>
  <si>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</si>
  <si>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</si>
  <si>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</si>
  <si>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</si>
  <si>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</si>
  <si>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</si>
  <si>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</si>
  <si>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</si>
  <si>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</si>
  <si>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</si>
  <si>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</si>
  <si>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</si>
  <si>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</si>
  <si>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</si>
  <si>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</si>
  <si>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</si>
  <si>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</si>
  <si>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</si>
  <si>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</si>
  <si>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</si>
  <si>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</si>
  <si>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</si>
  <si>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</si>
  <si>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</si>
  <si>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</si>
  <si>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</si>
  <si>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</si>
  <si>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</si>
  <si>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</si>
  <si>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</si>
  <si>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</si>
  <si>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</si>
  <si>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</si>
  <si>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</si>
  <si>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</si>
  <si>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</si>
  <si>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</si>
  <si>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</si>
  <si>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</si>
  <si>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</si>
  <si>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</si>
  <si>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</si>
  <si>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</si>
  <si>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</si>
  <si>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</si>
  <si>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</si>
  <si>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</si>
  <si>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</si>
  <si>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</si>
  <si>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</si>
  <si>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</si>
  <si>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</si>
  <si>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</si>
  <si>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</si>
  <si>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</si>
  <si>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</si>
  <si>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</si>
  <si>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</si>
  <si>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</si>
  <si>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</si>
  <si>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</si>
  <si>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</si>
  <si>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</si>
  <si>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</si>
  <si>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</si>
  <si>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</si>
  <si>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</si>
  <si>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</si>
  <si>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</si>
  <si>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</si>
  <si>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</si>
  <si>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</si>
  <si>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</si>
  <si>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</si>
  <si>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</si>
  <si>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</si>
  <si>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</si>
  <si>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</si>
  <si>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</si>
  <si>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</si>
  <si>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</si>
  <si>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</si>
  <si>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</si>
  <si>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</si>
  <si>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</si>
  <si>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</si>
  <si>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</si>
  <si>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</si>
  <si>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</si>
  <si>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</si>
  <si>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</si>
  <si>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</si>
  <si>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</si>
  <si>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</si>
  <si>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</si>
  <si>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</si>
  <si>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</si>
  <si>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</si>
  <si>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</si>
  <si>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</si>
  <si>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</si>
  <si>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</si>
  <si>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</si>
  <si>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</si>
  <si>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</si>
  <si>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</si>
  <si>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</si>
  <si>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</si>
  <si>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</si>
  <si>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</si>
  <si>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</si>
  <si>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</si>
  <si>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</si>
  <si>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</si>
  <si>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</si>
  <si>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</si>
  <si>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</si>
  <si>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</si>
  <si>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</si>
  <si>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</si>
  <si>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</si>
  <si>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</si>
  <si>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</si>
  <si>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</si>
  <si>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</si>
  <si>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</si>
  <si>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</si>
  <si>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</si>
  <si>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</si>
  <si>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</si>
  <si>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</si>
  <si>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</si>
  <si>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</si>
  <si>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</si>
  <si>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</si>
  <si>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</si>
  <si>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</si>
  <si>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</si>
  <si>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</si>
  <si>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</si>
  <si>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</si>
  <si>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</si>
  <si>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</si>
  <si>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</si>
  <si>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</si>
  <si>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</si>
  <si>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</si>
  <si>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</si>
  <si>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</si>
  <si>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</si>
  <si>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</si>
  <si>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</si>
  <si>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</si>
  <si>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</si>
  <si>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</si>
  <si>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</si>
  <si>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</si>
  <si>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</si>
  <si>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</si>
  <si>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</si>
  <si>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</si>
  <si>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</si>
  <si>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</si>
  <si>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</si>
  <si>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</si>
  <si>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</si>
  <si>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</si>
  <si>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</si>
  <si>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</si>
  <si>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</si>
  <si>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</si>
  <si>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</si>
  <si>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</si>
  <si>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</si>
  <si>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</si>
  <si>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</si>
  <si>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</si>
  <si>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</si>
  <si>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</si>
  <si>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</si>
  <si>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</si>
  <si>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</si>
  <si>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</si>
  <si>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</si>
  <si>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</si>
  <si>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</si>
  <si>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</si>
  <si>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</si>
  <si>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</si>
  <si>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</si>
  <si>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</si>
  <si>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</si>
  <si>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</si>
  <si>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</si>
  <si>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</si>
  <si>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</si>
  <si>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</si>
  <si>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</si>
  <si>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</si>
  <si>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</si>
  <si>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</si>
  <si>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</si>
  <si>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</si>
  <si>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</si>
  <si>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</si>
  <si>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</si>
  <si>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</si>
  <si>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</si>
  <si>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</si>
  <si>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</si>
  <si>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</si>
  <si>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</si>
  <si>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</si>
  <si>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</si>
  <si>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</si>
  <si>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</si>
  <si>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</si>
  <si>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</si>
  <si>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</si>
  <si>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</si>
  <si>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</si>
  <si>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</si>
  <si>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</si>
  <si>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</si>
  <si>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</si>
  <si>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</si>
  <si>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</si>
  <si>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</si>
  <si>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</si>
  <si>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</si>
  <si>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</si>
  <si>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</si>
  <si>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</si>
  <si>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</si>
  <si>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</si>
  <si>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</si>
  <si>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</si>
  <si>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</si>
  <si>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</si>
  <si>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</si>
  <si>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</si>
  <si>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</si>
  <si>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</si>
  <si>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</si>
  <si>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</si>
  <si>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</si>
  <si>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</si>
  <si>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</si>
  <si>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</si>
  <si>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</si>
  <si>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</si>
  <si>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</si>
  <si>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</si>
  <si>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</si>
  <si>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</si>
  <si>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</si>
  <si>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</si>
  <si>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</si>
  <si>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</si>
  <si>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</si>
  <si>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</si>
  <si>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</si>
  <si>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</si>
  <si>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</si>
  <si>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</si>
  <si>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</si>
  <si>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</si>
  <si>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</si>
  <si>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</si>
  <si>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</si>
  <si>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</si>
  <si>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</si>
  <si>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</si>
  <si>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</si>
  <si>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</si>
  <si>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</si>
  <si>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</si>
  <si>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</si>
  <si>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</si>
  <si>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</si>
  <si>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</si>
  <si>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</si>
  <si>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</si>
  <si>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</si>
  <si>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</si>
  <si>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</si>
  <si>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</si>
  <si>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</si>
  <si>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</si>
  <si>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</si>
  <si>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</si>
  <si>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</si>
  <si>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</si>
  <si>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</si>
  <si>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</si>
  <si>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</si>
  <si>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</si>
  <si>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</si>
  <si>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</si>
  <si>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</si>
  <si>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</si>
  <si>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</si>
  <si>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</si>
  <si>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</si>
  <si>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</si>
  <si>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</si>
  <si>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</si>
  <si>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</si>
  <si>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</si>
  <si>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</si>
  <si>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</si>
  <si>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</si>
  <si>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</si>
  <si>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</si>
  <si>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</si>
  <si>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</si>
  <si>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</si>
  <si>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</si>
  <si>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</si>
  <si>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</si>
  <si>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</si>
  <si>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</si>
  <si>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</si>
  <si>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</si>
  <si>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</si>
  <si>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</si>
  <si>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</si>
  <si>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</si>
  <si>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</si>
  <si>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</si>
  <si>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</si>
  <si>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</si>
  <si>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</si>
  <si>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</si>
  <si>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</si>
  <si>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</si>
  <si>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</si>
  <si>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</si>
  <si>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</si>
  <si>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</si>
  <si>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</si>
  <si>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</si>
  <si>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</si>
  <si>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</si>
  <si>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</si>
  <si>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</si>
  <si>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</si>
  <si>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</si>
  <si>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</si>
  <si>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</si>
  <si>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</si>
  <si>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</si>
  <si>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</si>
  <si>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</si>
  <si>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</si>
  <si>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</si>
  <si>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</si>
  <si>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</si>
  <si>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</si>
  <si>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</si>
  <si>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</si>
  <si>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</si>
  <si>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</si>
  <si>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</si>
  <si>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</si>
  <si>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</si>
  <si>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</si>
  <si>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</si>
  <si>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</si>
  <si>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</si>
  <si>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</si>
  <si>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</si>
  <si>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</si>
  <si>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</si>
  <si>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</si>
  <si>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</si>
  <si>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</si>
  <si>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</si>
  <si>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</si>
  <si>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</si>
  <si>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</si>
  <si>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</si>
  <si>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</si>
  <si>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</si>
  <si>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</si>
  <si>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</si>
  <si>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</si>
  <si>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</si>
  <si>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</si>
  <si>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</si>
  <si>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</si>
  <si>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</si>
  <si>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</si>
  <si>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</si>
  <si>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</si>
  <si>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</si>
  <si>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</si>
  <si>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</si>
  <si>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</si>
  <si>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</si>
  <si>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</si>
  <si>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</si>
  <si>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</si>
  <si>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</si>
  <si>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</si>
  <si>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</si>
  <si>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</si>
  <si>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</si>
  <si>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</si>
  <si>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</si>
  <si>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</si>
  <si>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</si>
  <si>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</si>
  <si>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</si>
  <si>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</si>
  <si>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</si>
  <si>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</si>
  <si>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</si>
  <si>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</si>
  <si>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</si>
  <si>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</si>
  <si>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</si>
  <si>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</si>
  <si>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</si>
  <si>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</si>
  <si>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</si>
  <si>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</si>
  <si>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</si>
  <si>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</si>
  <si>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</si>
  <si>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</si>
  <si>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</si>
  <si>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</si>
  <si>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</si>
  <si>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</si>
  <si>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</si>
  <si>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</si>
  <si>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</si>
  <si>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</si>
  <si>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</si>
  <si>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</si>
  <si>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</si>
  <si>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</si>
  <si>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</si>
  <si>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</si>
  <si>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</si>
  <si>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</si>
  <si>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</si>
  <si>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</si>
  <si>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</si>
  <si>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</si>
  <si>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</si>
  <si>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</si>
  <si>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</si>
  <si>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</si>
  <si>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</si>
  <si>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</si>
  <si>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</si>
  <si>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</si>
  <si>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</si>
  <si>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</si>
  <si>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</si>
  <si>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</si>
  <si>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</si>
  <si>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</si>
  <si>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</si>
  <si>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</si>
  <si>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</si>
  <si>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</si>
  <si>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</si>
  <si>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</si>
  <si>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</si>
  <si>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</si>
  <si>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</si>
  <si>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</si>
  <si>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</si>
  <si>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</si>
  <si>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</si>
  <si>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</si>
  <si>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</si>
  <si>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</si>
  <si>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</si>
  <si>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</si>
  <si>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</si>
  <si>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</si>
  <si>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</si>
  <si>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</si>
  <si>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</si>
  <si>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</si>
  <si>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</si>
  <si>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</si>
  <si>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</si>
  <si>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</si>
  <si>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</si>
  <si>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</si>
  <si>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</si>
  <si>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</si>
  <si>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</si>
  <si>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</si>
  <si>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</si>
  <si>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</si>
  <si>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</si>
  <si>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</si>
  <si>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</si>
  <si>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</si>
  <si>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</si>
  <si>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</si>
  <si>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</si>
  <si>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</si>
  <si>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</si>
  <si>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</si>
  <si>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</si>
  <si>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</si>
  <si>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</si>
  <si>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</si>
  <si>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</si>
  <si>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</si>
  <si>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</si>
  <si>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</si>
  <si>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</si>
  <si>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</si>
  <si>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</si>
  <si>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</si>
  <si>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</si>
  <si>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</si>
  <si>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</si>
  <si>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</si>
  <si>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</si>
  <si>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</si>
  <si>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</si>
  <si>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</si>
  <si>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</si>
  <si>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</si>
  <si>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</si>
  <si>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</si>
  <si>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</si>
  <si>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</si>
  <si>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</si>
  <si>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</si>
  <si>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</si>
  <si>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</si>
  <si>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</si>
  <si>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</si>
  <si>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</si>
  <si>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</si>
  <si>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</si>
  <si>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</si>
  <si>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</si>
  <si>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</si>
  <si>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</si>
  <si>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</si>
  <si>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</si>
  <si>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</si>
  <si>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</si>
  <si>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</si>
  <si>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</si>
  <si>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</si>
  <si>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</si>
  <si>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</si>
  <si>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</si>
  <si>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</si>
  <si>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</si>
  <si>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</si>
  <si>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</si>
  <si>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</si>
  <si>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</si>
  <si>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</si>
  <si>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</si>
  <si>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</si>
  <si>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</si>
  <si>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</si>
  <si>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</si>
  <si>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</si>
  <si>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</si>
  <si>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</si>
  <si>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</si>
  <si>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</si>
  <si>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</si>
  <si>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</si>
  <si>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</si>
  <si>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</si>
  <si>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</si>
  <si>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</si>
  <si>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</si>
  <si>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</si>
  <si>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</si>
  <si>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</si>
  <si>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</si>
  <si>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</si>
  <si>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</si>
  <si>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</si>
  <si>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</si>
  <si>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</si>
  <si>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</si>
  <si>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</si>
  <si>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</si>
  <si>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</si>
  <si>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</si>
  <si>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</si>
  <si>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</si>
  <si>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</si>
  <si>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</si>
  <si>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</si>
  <si>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</si>
  <si>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</si>
  <si>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</si>
  <si>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</si>
  <si>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</si>
  <si>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</si>
  <si>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</si>
  <si>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</si>
  <si>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</si>
  <si>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</si>
  <si>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</si>
  <si>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</si>
  <si>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</si>
  <si>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</si>
  <si>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</si>
  <si>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</si>
  <si>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</si>
  <si>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</si>
  <si>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</si>
  <si>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</si>
  <si>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</si>
  <si>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</si>
  <si>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</si>
  <si>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</si>
  <si>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</si>
  <si>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</si>
  <si>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</si>
  <si>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</si>
  <si>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</si>
  <si>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</si>
  <si>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</si>
  <si>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</si>
  <si>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</si>
  <si>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</si>
  <si>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</si>
  <si>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</si>
  <si>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</si>
  <si>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</si>
  <si>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</si>
  <si>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</si>
  <si>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</si>
  <si>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</si>
  <si>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</si>
  <si>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</si>
  <si>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</si>
  <si>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</si>
  <si>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</si>
  <si>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</si>
  <si>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</si>
  <si>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</si>
  <si>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</si>
  <si>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</si>
  <si>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</si>
  <si>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</si>
  <si>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</si>
  <si>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</si>
  <si>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</si>
  <si>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</si>
  <si>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</si>
  <si>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</si>
  <si>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</si>
  <si>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</si>
  <si>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</si>
  <si>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</si>
  <si>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</si>
  <si>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</si>
  <si>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</si>
  <si>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</si>
  <si>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</si>
  <si>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</si>
  <si>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</si>
  <si>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</si>
  <si>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</si>
  <si>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</si>
  <si>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</si>
  <si>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</si>
  <si>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</si>
  <si>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</si>
  <si>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</si>
  <si>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</si>
  <si>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</si>
  <si>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</si>
  <si>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</si>
  <si>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</si>
  <si>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</si>
  <si>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</si>
  <si>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</si>
  <si>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</si>
  <si>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</si>
  <si>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</si>
  <si>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</si>
  <si>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</si>
  <si>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</si>
  <si>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</si>
  <si>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</si>
  <si>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</si>
  <si>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</si>
  <si>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</si>
  <si>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</si>
  <si>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</si>
  <si>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</si>
  <si>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</si>
  <si>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</si>
  <si>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</si>
  <si>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</si>
  <si>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</si>
  <si>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</si>
  <si>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</si>
  <si>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</si>
  <si>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</si>
  <si>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</si>
  <si>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</si>
  <si>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</si>
  <si>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</si>
  <si>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</si>
  <si>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</si>
  <si>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</si>
  <si>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</si>
  <si>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</si>
  <si>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</si>
  <si>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</si>
  <si>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</si>
  <si>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</si>
  <si>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</si>
  <si>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</si>
  <si>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</si>
  <si>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</si>
  <si>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</si>
  <si>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</si>
  <si>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</si>
  <si>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</si>
  <si>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</si>
  <si>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</si>
  <si>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</si>
  <si>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</si>
  <si>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</si>
  <si>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</si>
  <si>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</si>
  <si>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</si>
  <si>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</si>
  <si>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</si>
  <si>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</si>
  <si>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</si>
  <si>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</si>
  <si>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</si>
  <si>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</si>
  <si>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</si>
  <si>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</si>
  <si>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</si>
  <si>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</si>
  <si>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</si>
  <si>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</si>
  <si>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</si>
  <si>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</si>
  <si>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</si>
  <si>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</si>
  <si>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</si>
  <si>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</si>
  <si>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</si>
  <si>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</si>
  <si>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</si>
  <si>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</si>
  <si>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</si>
  <si>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</si>
  <si>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</si>
  <si>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</si>
  <si>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</si>
  <si>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</si>
  <si>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</si>
  <si>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</si>
  <si>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</si>
  <si>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</si>
  <si>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</si>
  <si>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</si>
  <si>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</si>
  <si>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</si>
  <si>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</si>
  <si>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</si>
  <si>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</si>
  <si>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</si>
  <si>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</si>
  <si>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</si>
  <si>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</si>
  <si>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</si>
  <si>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</si>
  <si>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</si>
  <si>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</si>
  <si>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</si>
  <si>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</si>
  <si>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</si>
  <si>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</si>
  <si>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</si>
  <si>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</si>
  <si>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</si>
  <si>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</si>
  <si>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</si>
  <si>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</si>
  <si>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</si>
  <si>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</si>
  <si>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</si>
  <si>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</si>
  <si>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</si>
  <si>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</si>
  <si>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</si>
  <si>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</si>
  <si>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</si>
  <si>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</si>
  <si>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</si>
  <si>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</si>
  <si>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</si>
  <si>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</si>
  <si>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</si>
  <si>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</si>
  <si>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</si>
  <si>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</si>
  <si>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</si>
  <si>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</si>
  <si>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</si>
  <si>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</si>
  <si>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</si>
  <si>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</si>
  <si>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</si>
  <si>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</si>
  <si>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</si>
  <si>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</si>
  <si>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</si>
  <si>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</si>
  <si>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</si>
  <si>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</si>
  <si>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</si>
  <si>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</si>
  <si>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</si>
  <si>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</si>
  <si>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</si>
  <si>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</si>
  <si>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</si>
  <si>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</si>
  <si>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</si>
  <si>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</si>
  <si>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</si>
  <si>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</si>
  <si>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</si>
  <si>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</si>
  <si>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</si>
  <si>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</si>
  <si>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</si>
  <si>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</si>
  <si>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</si>
  <si>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</si>
  <si>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</si>
  <si>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</si>
  <si>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</si>
  <si>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</si>
  <si>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</si>
  <si>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</si>
  <si>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</si>
  <si>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</si>
  <si>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</si>
  <si>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</si>
  <si>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</si>
  <si>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</si>
  <si>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</si>
  <si>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</si>
  <si>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</si>
  <si>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</si>
  <si>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</si>
  <si>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</si>
  <si>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</si>
  <si>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</si>
  <si>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</si>
  <si>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</si>
  <si>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</si>
  <si>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</si>
  <si>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</si>
  <si>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</si>
  <si>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</si>
  <si>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</si>
  <si>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</si>
  <si>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</si>
  <si>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</si>
  <si>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</si>
  <si>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</si>
  <si>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</si>
  <si>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</si>
  <si>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</si>
  <si>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</si>
  <si>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</si>
  <si>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</si>
  <si>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</si>
  <si>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</si>
  <si>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</si>
  <si>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</si>
  <si>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</si>
  <si>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</si>
  <si>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</si>
  <si>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</si>
  <si>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</si>
  <si>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</si>
  <si>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</si>
  <si>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</si>
  <si>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</si>
  <si>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</si>
  <si>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</si>
  <si>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</si>
  <si>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</si>
  <si>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</si>
  <si>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</si>
  <si>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</si>
  <si>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</si>
  <si>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</si>
  <si>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</si>
  <si>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</si>
  <si>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</si>
  <si>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</si>
  <si>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</si>
  <si>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</si>
  <si>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</si>
  <si>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</si>
  <si>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</si>
  <si>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</si>
  <si>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</si>
  <si>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</si>
  <si>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</si>
  <si>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</si>
  <si>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</si>
  <si>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</si>
  <si>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</si>
  <si>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</si>
  <si>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</si>
  <si>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</si>
  <si>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</si>
  <si>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</si>
  <si>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</si>
  <si>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</si>
  <si>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</si>
  <si>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</si>
  <si>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</si>
  <si>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</si>
  <si>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</si>
  <si>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</si>
  <si>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</si>
  <si>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</si>
  <si>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</si>
  <si>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</si>
  <si>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</si>
  <si>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</si>
  <si>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</si>
  <si>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</si>
  <si>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</si>
  <si>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</si>
  <si>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</si>
  <si>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</si>
  <si>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</si>
  <si>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</si>
  <si>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</si>
  <si>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</si>
  <si>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</si>
  <si>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</si>
  <si>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</si>
  <si>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</si>
  <si>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</si>
  <si>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</si>
  <si>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</si>
  <si>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</si>
  <si>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</si>
  <si>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</si>
  <si>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</si>
  <si>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</si>
  <si>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</si>
  <si>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</si>
  <si>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</si>
  <si>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</si>
  <si>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</si>
  <si>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</si>
  <si>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</si>
  <si>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</si>
  <si>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</si>
  <si>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</si>
  <si>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</si>
  <si>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</si>
  <si>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</si>
  <si>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</si>
  <si>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</si>
  <si>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</si>
  <si>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</si>
  <si>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</si>
  <si>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</si>
  <si>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</si>
  <si>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</si>
  <si>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</si>
  <si>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</si>
  <si>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</si>
  <si>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</si>
  <si>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</si>
  <si>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</si>
  <si>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</si>
  <si>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</si>
  <si>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</si>
  <si>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</si>
  <si>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</si>
  <si>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</si>
  <si>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</si>
  <si>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</si>
  <si>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</si>
  <si>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</si>
  <si>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</si>
  <si>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</si>
  <si>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</si>
  <si>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</si>
  <si>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</si>
  <si>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</si>
  <si>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</si>
  <si>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</si>
  <si>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</si>
  <si>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</si>
  <si>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</si>
  <si>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</si>
  <si>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</si>
  <si>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</si>
  <si>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</si>
  <si>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</si>
  <si>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</si>
  <si>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</si>
  <si>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</si>
  <si>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</si>
  <si>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</si>
  <si>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</si>
  <si>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</si>
  <si>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</si>
  <si>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</si>
  <si>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</si>
  <si>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</si>
  <si>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</si>
  <si>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</si>
  <si>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</si>
  <si>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</si>
  <si>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</si>
  <si>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</si>
  <si>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</si>
  <si>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</si>
  <si>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</si>
  <si>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</si>
  <si>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</si>
  <si>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</si>
  <si>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</si>
  <si>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</si>
  <si>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</si>
  <si>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</si>
  <si>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</si>
  <si>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</si>
  <si>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</si>
  <si>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</si>
  <si>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</si>
  <si>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</si>
  <si>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</si>
  <si>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</si>
  <si>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</si>
  <si>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</si>
  <si>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</si>
  <si>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</si>
  <si>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</si>
  <si>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</si>
  <si>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</si>
  <si>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</si>
  <si>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</si>
  <si>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</si>
  <si>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</si>
  <si>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</si>
  <si>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</si>
  <si>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</si>
  <si>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</si>
  <si>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</si>
  <si>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</si>
  <si>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</si>
  <si>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</si>
  <si>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</si>
  <si>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</si>
  <si>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</si>
  <si>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</si>
  <si>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</si>
  <si>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</si>
  <si>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</si>
  <si>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</si>
  <si>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</si>
  <si>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</si>
  <si>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</si>
  <si>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</si>
  <si>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</si>
  <si>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</si>
  <si>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</si>
  <si>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</si>
  <si>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</si>
  <si>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</si>
  <si>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</si>
  <si>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</si>
  <si>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</si>
  <si>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</si>
  <si>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</si>
  <si>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</si>
  <si>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</si>
  <si>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</si>
  <si>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</si>
  <si>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</si>
  <si>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</si>
  <si>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</si>
  <si>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</si>
  <si>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</si>
  <si>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</si>
  <si>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</si>
  <si>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</si>
  <si>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</si>
  <si>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</si>
  <si>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</si>
  <si>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</si>
  <si>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</si>
  <si>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</si>
  <si>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</si>
  <si>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</si>
  <si>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</si>
  <si>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</si>
  <si>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</si>
  <si>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</si>
  <si>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</si>
  <si>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</si>
  <si>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</si>
  <si>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</si>
  <si>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</si>
  <si>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</si>
  <si>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</si>
  <si>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</si>
  <si>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</si>
  <si>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</si>
  <si>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</si>
  <si>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</si>
  <si>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</si>
  <si>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</si>
  <si>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</si>
  <si>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</si>
  <si>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</si>
  <si>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</si>
  <si>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</si>
  <si>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</si>
  <si>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</si>
  <si>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</si>
  <si>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</si>
  <si>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</si>
  <si>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</si>
  <si>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</si>
  <si>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</si>
  <si>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</si>
  <si>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</si>
  <si>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</si>
  <si>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</si>
  <si>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</si>
  <si>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</si>
  <si>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</si>
  <si>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</si>
  <si>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</si>
  <si>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</si>
  <si>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</si>
  <si>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</si>
  <si>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</si>
  <si>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</si>
  <si>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</si>
  <si>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</si>
  <si>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</si>
  <si>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</si>
  <si>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</si>
  <si>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</si>
  <si>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</si>
  <si>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</si>
  <si>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</si>
  <si>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</si>
  <si>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</si>
  <si>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</si>
  <si>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</si>
  <si>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</si>
  <si>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</si>
  <si>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</si>
  <si>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</si>
  <si>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</si>
  <si>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</si>
  <si>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</si>
  <si>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</si>
  <si>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</si>
  <si>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</si>
  <si>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</si>
  <si>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</si>
  <si>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</si>
  <si>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</si>
  <si>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</si>
  <si>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</si>
  <si>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</si>
  <si>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</si>
  <si>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</si>
  <si>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</si>
  <si>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</si>
  <si>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</si>
  <si>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</si>
  <si>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</si>
  <si>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</si>
  <si>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</si>
  <si>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</si>
  <si>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</si>
  <si>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</si>
  <si>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</si>
  <si>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</si>
  <si>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</si>
  <si>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</si>
  <si>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</si>
  <si>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</si>
  <si>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</si>
  <si>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</si>
  <si>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</si>
  <si>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</si>
  <si>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</si>
  <si>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</si>
  <si>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</si>
  <si>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</si>
  <si>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</si>
  <si>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</si>
  <si>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</si>
  <si>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</si>
  <si>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</si>
  <si>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</si>
  <si>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</si>
  <si>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</si>
  <si>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</si>
  <si>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</si>
  <si>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</si>
  <si>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</si>
  <si>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</si>
  <si>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</si>
  <si>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</si>
  <si>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</si>
  <si>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</si>
  <si>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</si>
  <si>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</si>
  <si>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</si>
  <si>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</si>
  <si>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</si>
  <si>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</si>
  <si>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</si>
  <si>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</si>
  <si>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</si>
  <si>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</si>
  <si>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</si>
  <si>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</si>
  <si>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</si>
  <si>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</si>
  <si>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</si>
  <si>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</si>
  <si>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</si>
  <si>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</si>
  <si>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</si>
  <si>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</si>
  <si>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</si>
  <si>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</si>
  <si>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</si>
  <si>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</si>
  <si>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</si>
  <si>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</si>
  <si>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</si>
  <si>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</si>
  <si>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</si>
  <si>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</si>
  <si>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</si>
  <si>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</si>
  <si>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</si>
  <si>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</si>
  <si>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</si>
  <si>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</si>
  <si>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</si>
  <si>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</si>
  <si>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</si>
  <si>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</si>
  <si>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</si>
  <si>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</si>
  <si>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</si>
  <si>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</si>
  <si>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</si>
  <si>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</si>
  <si>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</si>
  <si>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</si>
  <si>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</si>
  <si>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</si>
  <si>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</si>
  <si>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</si>
  <si>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</si>
  <si>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</si>
  <si>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</si>
  <si>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</si>
  <si>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</si>
  <si>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</si>
  <si>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</si>
  <si>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</si>
  <si>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</si>
  <si>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</si>
  <si>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</si>
  <si>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</si>
  <si>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</si>
  <si>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</si>
  <si>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</si>
  <si>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</si>
  <si>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</si>
  <si>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</si>
  <si>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</si>
  <si>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</si>
  <si>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</si>
  <si>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</si>
  <si>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</si>
  <si>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</si>
  <si>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</si>
  <si>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</si>
  <si>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</si>
  <si>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</si>
  <si>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</si>
  <si>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</si>
  <si>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</si>
  <si>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</si>
  <si>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</si>
  <si>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</si>
  <si>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</si>
  <si>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</si>
  <si>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</si>
  <si>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</si>
  <si>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</si>
  <si>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</si>
  <si>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</si>
  <si>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</si>
  <si>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</si>
  <si>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</si>
  <si>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</si>
  <si>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</si>
  <si>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</si>
  <si>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</si>
  <si>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</si>
  <si>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</si>
  <si>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</si>
  <si>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</si>
  <si>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</si>
  <si>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</si>
  <si>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</si>
  <si>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</si>
  <si>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</si>
  <si>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</si>
  <si>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</si>
  <si>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</si>
  <si>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</si>
  <si>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</si>
  <si>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</si>
  <si>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</si>
  <si>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</si>
  <si>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</si>
  <si>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</si>
  <si>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</si>
  <si>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</si>
  <si>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</si>
  <si>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</si>
  <si>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</si>
  <si>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</si>
  <si>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</si>
  <si>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</si>
  <si>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</si>
  <si>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</si>
  <si>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</si>
  <si>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</si>
  <si>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</si>
  <si>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</si>
  <si>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</si>
  <si>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</si>
  <si>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</si>
  <si>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</si>
  <si>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</si>
  <si>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</si>
  <si>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</si>
  <si>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</si>
  <si>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</si>
  <si>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</si>
  <si>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</si>
  <si>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</si>
  <si>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</si>
  <si>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</si>
  <si>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</si>
  <si>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</si>
  <si>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</si>
  <si>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</si>
  <si>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</si>
  <si>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</si>
  <si>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</si>
  <si>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</si>
  <si>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</si>
  <si>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</si>
  <si>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</si>
  <si>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</si>
  <si>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</si>
  <si>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</si>
  <si>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</si>
  <si>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</si>
  <si>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</si>
  <si>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</si>
  <si>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</si>
  <si>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</si>
  <si>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</si>
  <si>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</si>
  <si>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</si>
  <si>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</si>
  <si>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</si>
  <si>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</si>
  <si>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</si>
  <si>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</si>
  <si>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</si>
  <si>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</si>
  <si>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</si>
  <si>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</si>
  <si>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</si>
  <si>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</si>
  <si>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</si>
  <si>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</si>
  <si>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</si>
  <si>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</si>
  <si>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</si>
  <si>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</si>
  <si>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</si>
  <si>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</si>
  <si>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</si>
  <si>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</si>
  <si>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</si>
  <si>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</si>
  <si>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</si>
  <si>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</si>
  <si>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</si>
  <si>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</si>
  <si>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</si>
  <si>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</si>
  <si>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</si>
  <si>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</si>
  <si>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</si>
  <si>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</si>
  <si>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</si>
  <si>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</si>
  <si>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</si>
  <si>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</si>
  <si>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</si>
  <si>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</si>
  <si>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</si>
  <si>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</si>
  <si>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</si>
  <si>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</si>
  <si>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</si>
  <si>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</si>
  <si>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</si>
  <si>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</si>
  <si>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</si>
  <si>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</si>
  <si>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</si>
  <si>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</si>
  <si>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</si>
  <si>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</si>
  <si>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</si>
  <si>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</si>
  <si>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</si>
  <si>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</si>
  <si>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</si>
  <si>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</si>
  <si>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</si>
  <si>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</si>
  <si>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</si>
  <si>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</si>
  <si>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</si>
  <si>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</si>
  <si>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</si>
  <si>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</si>
  <si>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</si>
  <si>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</si>
  <si>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</si>
  <si>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</si>
  <si>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</si>
  <si>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</si>
  <si>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</si>
  <si>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</si>
  <si>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</si>
  <si>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</si>
  <si>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</si>
  <si>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</si>
  <si>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</si>
  <si>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</si>
  <si>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</si>
  <si>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</si>
  <si>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</si>
  <si>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</si>
  <si>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</si>
  <si>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</si>
  <si>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</si>
  <si>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</si>
  <si>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</si>
  <si>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</si>
  <si>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</si>
  <si>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</si>
  <si>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</si>
  <si>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</si>
  <si>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</si>
  <si>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</si>
  <si>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</si>
  <si>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</si>
  <si>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</si>
  <si>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</si>
  <si>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</si>
  <si>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</si>
  <si>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</si>
  <si>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</si>
  <si>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</si>
  <si>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</si>
  <si>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</si>
  <si>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</si>
  <si>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</si>
  <si>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</si>
  <si>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</si>
  <si>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</si>
  <si>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</si>
  <si>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</si>
  <si>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</si>
  <si>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</si>
  <si>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</si>
  <si>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</si>
  <si>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</si>
  <si>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</si>
  <si>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</si>
  <si>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</si>
  <si>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</si>
  <si>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</si>
  <si>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</si>
  <si>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</si>
  <si>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</si>
  <si>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</si>
  <si>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</si>
  <si>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</si>
  <si>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</si>
  <si>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</si>
  <si>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</si>
  <si>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</si>
  <si>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</si>
  <si>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</si>
  <si>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</si>
  <si>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</si>
  <si>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</si>
  <si>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</si>
  <si>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</si>
  <si>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</si>
  <si>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</si>
  <si>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</si>
  <si>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</si>
  <si>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</si>
  <si>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</si>
  <si>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</si>
  <si>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</si>
  <si>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</si>
  <si>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</si>
  <si>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</si>
  <si>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</si>
  <si>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</si>
  <si>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</si>
  <si>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</si>
  <si>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</si>
  <si>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</si>
  <si>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</si>
  <si>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</si>
  <si>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</si>
  <si>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</si>
  <si>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</si>
  <si>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</si>
  <si>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</si>
  <si>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</si>
  <si>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</si>
  <si>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</si>
  <si>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</si>
  <si>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</si>
  <si>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</si>
  <si>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</si>
  <si>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</si>
  <si>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</si>
  <si>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</si>
  <si>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</si>
  <si>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</si>
  <si>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</si>
  <si>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</si>
  <si>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</si>
  <si>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</si>
  <si>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</si>
  <si>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</si>
  <si>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</si>
  <si>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</si>
  <si>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</si>
  <si>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</si>
  <si>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</si>
  <si>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</si>
  <si>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</si>
  <si>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</si>
  <si>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</si>
  <si>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</si>
  <si>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</si>
  <si>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</si>
  <si>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</si>
  <si>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</si>
  <si>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</si>
  <si>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</si>
  <si>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</si>
  <si>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</si>
  <si>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</si>
  <si>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</si>
  <si>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</si>
  <si>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</si>
  <si>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</si>
  <si>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</si>
  <si>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</si>
  <si>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</si>
  <si>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</si>
  <si>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</si>
  <si>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</si>
  <si>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</si>
  <si>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</si>
  <si>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</si>
  <si>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</si>
  <si>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</si>
  <si>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</si>
  <si>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</si>
  <si>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</si>
  <si>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</si>
  <si>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</si>
  <si>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</si>
  <si>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</si>
  <si>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</si>
  <si>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</si>
  <si>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</si>
  <si>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</si>
  <si>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</si>
  <si>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</si>
  <si>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</si>
  <si>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</si>
  <si>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</si>
  <si>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</si>
  <si>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</si>
  <si>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</si>
  <si>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</si>
  <si>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</si>
  <si>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</si>
  <si>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</si>
  <si>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</si>
  <si>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</si>
  <si>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</si>
  <si>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</si>
  <si>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</si>
  <si>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</si>
  <si>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</si>
  <si>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</si>
  <si>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</si>
  <si>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</si>
  <si>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</si>
  <si>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</si>
  <si>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</si>
  <si>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</si>
  <si>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</si>
  <si>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</si>
  <si>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</si>
  <si>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</si>
  <si>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</si>
  <si>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</si>
  <si>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</si>
  <si>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</si>
  <si>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</si>
  <si>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</si>
  <si>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</si>
  <si>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</si>
  <si>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</si>
  <si>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</si>
  <si>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</si>
  <si>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</si>
  <si>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</si>
  <si>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</si>
  <si>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</si>
  <si>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</si>
  <si>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</si>
  <si>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</si>
  <si>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</si>
  <si>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</si>
  <si>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</si>
  <si>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</si>
  <si>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</si>
  <si>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</si>
  <si>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</si>
  <si>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</si>
  <si>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</si>
  <si>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</si>
  <si>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</si>
  <si>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</si>
  <si>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</si>
  <si>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</si>
  <si>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</si>
  <si>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</si>
  <si>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</si>
  <si>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</si>
  <si>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</si>
  <si>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</si>
  <si>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</si>
  <si>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</si>
  <si>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</si>
  <si>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</si>
  <si>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</si>
  <si>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</si>
  <si>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</si>
  <si>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</si>
  <si>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</si>
  <si>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</si>
  <si>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</si>
  <si>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</si>
  <si>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</si>
  <si>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</si>
  <si>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</si>
  <si>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</si>
  <si>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</si>
  <si>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</si>
  <si>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</si>
  <si>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</si>
  <si>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</si>
  <si>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</si>
  <si>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</si>
  <si>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</si>
  <si>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</si>
  <si>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</si>
  <si>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</si>
  <si>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</si>
  <si>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</si>
  <si>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</si>
  <si>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</si>
  <si>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</si>
  <si>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</si>
  <si>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</si>
  <si>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</si>
  <si>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</si>
  <si>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</si>
  <si>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</si>
  <si>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</si>
  <si>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</si>
  <si>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</si>
  <si>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</si>
  <si>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</si>
  <si>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</si>
  <si>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</si>
  <si>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</si>
  <si>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</si>
  <si>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</si>
  <si>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</si>
  <si>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</si>
  <si>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</si>
  <si>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</si>
  <si>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</si>
  <si>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</si>
  <si>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</si>
  <si>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</si>
  <si>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</si>
  <si>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</si>
  <si>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</si>
  <si>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</si>
  <si>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</si>
  <si>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</si>
  <si>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</si>
  <si>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</si>
  <si>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</si>
  <si>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</si>
  <si>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</si>
  <si>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</si>
  <si>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</si>
  <si>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</si>
  <si>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</si>
  <si>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</si>
  <si>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</si>
  <si>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</si>
  <si>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</si>
  <si>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</si>
  <si>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</si>
  <si>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</si>
  <si>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</si>
  <si>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</si>
  <si>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</si>
  <si>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</si>
  <si>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</si>
  <si>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</si>
  <si>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</si>
  <si>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</si>
  <si>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</si>
  <si>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</si>
  <si>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</si>
  <si>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</si>
  <si>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</si>
  <si>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</si>
  <si>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</si>
  <si>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</si>
  <si>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</si>
  <si>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</si>
  <si>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</si>
  <si>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</si>
  <si>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</si>
  <si>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</si>
  <si>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</si>
  <si>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</si>
  <si>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</si>
  <si>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</si>
  <si>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</si>
  <si>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</si>
  <si>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</si>
  <si>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</si>
  <si>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</si>
  <si>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</si>
  <si>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</si>
  <si>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</si>
  <si>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</si>
  <si>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</si>
  <si>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</si>
  <si>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</si>
  <si>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</si>
  <si>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</si>
  <si>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</si>
  <si>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</si>
  <si>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</si>
  <si>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</si>
  <si>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</si>
  <si>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</si>
  <si>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</si>
  <si>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</si>
  <si>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</si>
  <si>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</si>
  <si>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</si>
  <si>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</si>
  <si>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</si>
  <si>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</si>
  <si>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</si>
  <si>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</si>
  <si>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</si>
  <si>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</si>
  <si>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</si>
  <si>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</si>
  <si>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</si>
  <si>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</si>
  <si>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</si>
  <si>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</si>
  <si>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</si>
  <si>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</si>
  <si>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</si>
  <si>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</si>
  <si>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</si>
  <si>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</si>
  <si>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</si>
  <si>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</si>
  <si>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</si>
  <si>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</si>
  <si>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</si>
  <si>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</si>
  <si>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</si>
  <si>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</si>
  <si>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</si>
  <si>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</si>
  <si>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</si>
  <si>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</si>
  <si>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</si>
  <si>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</si>
  <si>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</si>
  <si>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</si>
  <si>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</si>
  <si>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</si>
  <si>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</si>
  <si>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</si>
  <si>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</si>
  <si>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</si>
  <si>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</si>
  <si>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</si>
  <si>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</si>
  <si>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</si>
  <si>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</si>
  <si>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</si>
  <si>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</si>
  <si>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</si>
  <si>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</si>
  <si>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</si>
  <si>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</si>
  <si>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</si>
  <si>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</si>
  <si>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</si>
  <si>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</si>
  <si>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</si>
  <si>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</si>
  <si>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</si>
  <si>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</si>
  <si>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</si>
  <si>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</si>
  <si>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</si>
  <si>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</si>
  <si>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</si>
  <si>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</si>
  <si>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</si>
  <si>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</si>
  <si>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</si>
  <si>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</si>
  <si>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</si>
  <si>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</si>
  <si>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</si>
  <si>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</si>
  <si>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</si>
  <si>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</si>
  <si>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</si>
  <si>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</si>
  <si>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</si>
  <si>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</si>
  <si>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</si>
  <si>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</si>
  <si>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</si>
  <si>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</si>
  <si>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</si>
  <si>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</si>
  <si>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</si>
  <si>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</si>
  <si>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</si>
  <si>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</si>
  <si>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</si>
  <si>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</si>
  <si>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</si>
  <si>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</si>
  <si>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</si>
  <si>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</si>
  <si>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</si>
  <si>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</si>
  <si>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</si>
  <si>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</si>
  <si>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</si>
  <si>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</si>
  <si>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</si>
  <si>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</si>
  <si>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</si>
  <si>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</si>
  <si>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</si>
  <si>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</si>
  <si>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</si>
  <si>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</si>
  <si>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</si>
  <si>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</si>
  <si>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</si>
  <si>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</si>
  <si>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</si>
  <si>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</si>
  <si>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</si>
  <si>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</si>
  <si>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</si>
  <si>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</si>
  <si>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</si>
  <si>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</si>
  <si>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</si>
  <si>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</si>
  <si>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</si>
  <si>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</si>
  <si>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</si>
  <si>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</si>
  <si>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</si>
  <si>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</si>
  <si>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</si>
  <si>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</si>
  <si>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</si>
  <si>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</si>
  <si>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</si>
  <si>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</si>
  <si>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</si>
  <si>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</si>
  <si>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</si>
  <si>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</si>
  <si>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</si>
  <si>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</si>
  <si>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</si>
  <si>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</si>
  <si>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</si>
  <si>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</si>
  <si>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</si>
  <si>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</si>
  <si>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</si>
  <si>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</si>
  <si>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</si>
  <si>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</si>
  <si>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</si>
  <si>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</si>
  <si>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</si>
  <si>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</si>
  <si>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</si>
  <si>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</si>
  <si>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</si>
  <si>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</si>
  <si>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</si>
  <si>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</si>
  <si>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</si>
  <si>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</si>
  <si>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</si>
  <si>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</si>
  <si>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</si>
  <si>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</si>
  <si>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</si>
  <si>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</si>
  <si>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</si>
  <si>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</si>
  <si>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</si>
  <si>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</si>
  <si>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</si>
  <si>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</si>
  <si>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</si>
  <si>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</si>
  <si>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</si>
  <si>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</si>
  <si>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</si>
  <si>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</si>
  <si>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</si>
  <si>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</si>
  <si>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</si>
  <si>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</si>
  <si>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</si>
  <si>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</si>
  <si>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</si>
  <si>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</si>
  <si>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</si>
  <si>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</si>
  <si>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</si>
  <si>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</si>
  <si>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</si>
  <si>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</si>
  <si>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</si>
  <si>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</si>
  <si>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</si>
  <si>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</si>
  <si>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</si>
  <si>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</si>
  <si>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</si>
  <si>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</si>
  <si>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</si>
  <si>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</si>
  <si>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</si>
  <si>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</si>
  <si>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</si>
  <si>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</si>
  <si>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</si>
  <si>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</si>
  <si>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</si>
  <si>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</si>
  <si>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</si>
  <si>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</si>
  <si>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</si>
  <si>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</si>
  <si>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</si>
  <si>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</si>
  <si>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</si>
  <si>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</si>
  <si>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</si>
  <si>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</si>
  <si>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</si>
  <si>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</si>
  <si>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</si>
  <si>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</si>
  <si>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</si>
  <si>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</si>
  <si>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</si>
  <si>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</si>
  <si>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</si>
  <si>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</si>
  <si>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</si>
  <si>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</si>
  <si>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</si>
  <si>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</si>
  <si>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</si>
  <si>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</si>
  <si>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</si>
  <si>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</si>
  <si>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</si>
  <si>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</si>
  <si>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</si>
  <si>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</si>
  <si>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</si>
  <si>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</si>
  <si>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</si>
  <si>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</si>
  <si>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</si>
  <si>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</si>
  <si>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</si>
  <si>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</si>
  <si>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</si>
  <si>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</si>
  <si>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</si>
  <si>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</si>
  <si>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</si>
  <si>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</si>
  <si>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</si>
  <si>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</si>
  <si>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</si>
  <si>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</si>
  <si>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</si>
  <si>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</si>
  <si>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</si>
  <si>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</si>
  <si>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</si>
  <si>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</si>
  <si>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</si>
  <si>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</si>
  <si>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</si>
  <si>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</si>
  <si>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</si>
  <si>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</si>
  <si>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</si>
  <si>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</si>
  <si>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</si>
  <si>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</si>
  <si>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</si>
  <si>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</si>
  <si>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</si>
  <si>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</si>
  <si>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</si>
  <si>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</si>
  <si>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</si>
  <si>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</si>
  <si>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</si>
  <si>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</si>
  <si>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</si>
  <si>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</si>
  <si>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</si>
  <si>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</si>
  <si>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</si>
  <si>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</si>
  <si>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</si>
  <si>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</si>
  <si>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</si>
  <si>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</si>
  <si>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</si>
  <si>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</si>
  <si>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</si>
  <si>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</si>
  <si>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</si>
  <si>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</si>
  <si>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</si>
  <si>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</si>
  <si>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</si>
  <si>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</si>
  <si>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</si>
  <si>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</si>
  <si>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</si>
  <si>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</si>
  <si>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</si>
  <si>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</si>
  <si>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</si>
  <si>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</si>
  <si>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</si>
  <si>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</si>
  <si>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</si>
  <si>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</si>
  <si>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</si>
  <si>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</si>
  <si>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</si>
  <si>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</si>
  <si>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</si>
  <si>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</si>
  <si>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</si>
  <si>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</si>
  <si>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</si>
  <si>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</si>
  <si>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</si>
  <si>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</si>
  <si>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</si>
  <si>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</si>
  <si>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</si>
  <si>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</si>
  <si>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</si>
  <si>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</si>
  <si>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</si>
  <si>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</si>
  <si>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</si>
  <si>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</si>
  <si>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</si>
  <si>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</si>
  <si>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</si>
  <si>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</si>
  <si>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</si>
  <si>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</si>
  <si>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</si>
  <si>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</si>
  <si>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</si>
  <si>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</si>
  <si>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</si>
  <si>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</si>
  <si>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</si>
  <si>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</si>
  <si>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</si>
  <si>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</si>
  <si>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</si>
  <si>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</si>
  <si>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</si>
  <si>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</si>
  <si>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</si>
  <si>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</si>
  <si>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</si>
  <si>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</si>
  <si>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</si>
  <si>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</si>
  <si>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</si>
  <si>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</si>
  <si>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</si>
  <si>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</si>
  <si>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</si>
  <si>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</si>
  <si>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</si>
  <si>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</si>
  <si>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</si>
  <si>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</si>
  <si>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</si>
  <si>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</si>
  <si>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</si>
  <si>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</si>
  <si>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</si>
  <si>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</si>
  <si>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</si>
  <si>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</si>
  <si>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</si>
  <si>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</si>
  <si>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</si>
  <si>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</si>
  <si>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</si>
  <si>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</si>
  <si>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</si>
  <si>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</si>
  <si>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</si>
  <si>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</si>
  <si>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</si>
  <si>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</si>
  <si>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</si>
  <si>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</si>
  <si>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</si>
  <si>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</si>
  <si>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</si>
  <si>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</si>
  <si>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</si>
  <si>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</si>
  <si>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</si>
  <si>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</si>
  <si>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</si>
  <si>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</si>
  <si>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</si>
  <si>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</si>
  <si>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</si>
  <si>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</si>
  <si>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</si>
  <si>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</si>
  <si>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</si>
  <si>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</si>
  <si>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</si>
  <si>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</si>
  <si>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</si>
  <si>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</si>
  <si>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</si>
  <si>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</si>
  <si>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</si>
  <si>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</si>
  <si>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</si>
  <si>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</si>
  <si>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</si>
  <si>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</si>
  <si>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</si>
  <si>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</si>
  <si>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</si>
  <si>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</si>
  <si>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</si>
  <si>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</si>
  <si>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</si>
  <si>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</si>
  <si>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</si>
  <si>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</si>
  <si>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</si>
  <si>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</si>
  <si>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</si>
  <si>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</si>
  <si>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</si>
  <si>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</si>
  <si>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</si>
  <si>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</si>
  <si>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</si>
  <si>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</si>
  <si>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</si>
  <si>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</si>
  <si>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</si>
  <si>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</si>
  <si>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</si>
  <si>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</si>
  <si>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</si>
  <si>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</si>
  <si>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</si>
  <si>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</si>
  <si>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</si>
  <si>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</si>
  <si>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</si>
  <si>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</si>
  <si>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</si>
  <si>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</si>
  <si>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</si>
  <si>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</si>
  <si>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</si>
  <si>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</si>
  <si>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</si>
  <si>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</si>
  <si>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</si>
  <si>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</si>
  <si>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</si>
  <si>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</si>
  <si>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</si>
  <si>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</si>
  <si>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</si>
  <si>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</si>
  <si>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</si>
  <si>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</si>
  <si>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</si>
  <si>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</si>
  <si>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</si>
  <si>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</si>
  <si>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</si>
  <si>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</si>
  <si>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</si>
  <si>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</si>
  <si>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</si>
  <si>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</si>
  <si>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</si>
  <si>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</si>
  <si>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</si>
  <si>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</si>
  <si>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</si>
  <si>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</si>
  <si>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</si>
  <si>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</si>
  <si>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</si>
  <si>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</si>
  <si>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</si>
  <si>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</si>
  <si>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</si>
  <si>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</si>
  <si>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</si>
  <si>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</si>
  <si>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</si>
  <si>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</si>
  <si>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</si>
  <si>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</si>
  <si>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</si>
  <si>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</si>
  <si>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</si>
  <si>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</si>
  <si>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</si>
  <si>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</si>
  <si>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</si>
  <si>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</si>
  <si>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</si>
  <si>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</si>
  <si>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</si>
  <si>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</si>
  <si>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</si>
  <si>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</si>
  <si>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</si>
  <si>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</si>
  <si>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</si>
  <si>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</si>
  <si>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</si>
  <si>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</si>
  <si>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</si>
  <si>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</si>
  <si>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</si>
  <si>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</si>
  <si>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</si>
  <si>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</si>
  <si>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</si>
  <si>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</si>
  <si>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</si>
  <si>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</si>
  <si>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</si>
  <si>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</si>
  <si>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</si>
  <si>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</si>
  <si>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</si>
  <si>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</si>
  <si>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</si>
  <si>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</si>
  <si>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</si>
  <si>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</si>
  <si>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</si>
  <si>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</si>
  <si>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</si>
  <si>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</si>
  <si>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</si>
  <si>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</si>
  <si>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</si>
  <si>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</si>
  <si>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</si>
  <si>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</si>
  <si>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</si>
  <si>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</si>
  <si>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</si>
  <si>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</si>
  <si>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</si>
  <si>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</si>
  <si>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</si>
  <si>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</si>
  <si>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</si>
  <si>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</si>
  <si>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</si>
  <si>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</si>
  <si>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</si>
  <si>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</si>
  <si>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</si>
  <si>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</si>
  <si>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</si>
  <si>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</si>
  <si>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</si>
  <si>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</si>
  <si>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</si>
  <si>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</si>
  <si>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</si>
  <si>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</si>
  <si>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</si>
  <si>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</si>
  <si>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</si>
  <si>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</si>
  <si>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</si>
  <si>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</si>
  <si>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</si>
  <si>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</si>
  <si>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</si>
  <si>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</si>
  <si>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</si>
  <si>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</si>
  <si>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</si>
  <si>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</si>
  <si>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</si>
  <si>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</si>
  <si>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</si>
  <si>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</si>
  <si>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</si>
  <si>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</si>
  <si>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</si>
  <si>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</si>
  <si>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</si>
  <si>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</si>
  <si>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</si>
  <si>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</si>
  <si>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</si>
  <si>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</si>
  <si>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</si>
  <si>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</si>
  <si>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</si>
  <si>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</si>
  <si>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</si>
  <si>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</si>
  <si>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</si>
  <si>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</si>
  <si>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</si>
  <si>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</si>
  <si>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</si>
  <si>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</si>
  <si>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</si>
  <si>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</si>
  <si>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</si>
  <si>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</si>
  <si>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</si>
  <si>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</si>
  <si>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</si>
  <si>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</si>
  <si>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</si>
  <si>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</si>
  <si>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</si>
  <si>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</si>
  <si>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</si>
  <si>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</si>
  <si>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</si>
  <si>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</si>
  <si>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</si>
  <si>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</si>
  <si>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</si>
  <si>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</si>
  <si>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</si>
  <si>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</si>
  <si>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</si>
  <si>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</si>
  <si>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</si>
  <si>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</si>
  <si>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</si>
  <si>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</si>
  <si>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</si>
  <si>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</si>
  <si>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</si>
  <si>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</si>
  <si>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</si>
  <si>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</si>
  <si>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</si>
  <si>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</si>
  <si>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</si>
  <si>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</si>
  <si>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</si>
  <si>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</si>
  <si>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</si>
  <si>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</si>
  <si>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</si>
  <si>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</si>
  <si>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</si>
  <si>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</si>
  <si>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</si>
  <si>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</si>
  <si>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</si>
  <si>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</si>
  <si>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</si>
  <si>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</si>
  <si>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</si>
  <si>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</si>
  <si>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</si>
  <si>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</si>
  <si>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</si>
  <si>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</si>
  <si>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</si>
  <si>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</si>
  <si>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</si>
  <si>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</si>
  <si>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</si>
  <si>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</si>
  <si>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</si>
  <si>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</si>
  <si>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</si>
  <si>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</si>
  <si>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</si>
  <si>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</si>
  <si>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</si>
  <si>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</si>
  <si>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</si>
  <si>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</si>
  <si>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</si>
  <si>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</si>
  <si>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</si>
  <si>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</si>
  <si>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</si>
  <si>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</si>
  <si>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</si>
  <si>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</si>
  <si>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</si>
  <si>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</si>
  <si>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</si>
  <si>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</si>
  <si>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</si>
  <si>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</si>
  <si>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</si>
  <si>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</si>
  <si>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</si>
  <si>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</si>
  <si>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</si>
  <si>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</si>
  <si>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</si>
  <si>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</si>
  <si>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</si>
  <si>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</si>
  <si>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</si>
  <si>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</si>
  <si>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</si>
  <si>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</si>
  <si>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</si>
  <si>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</si>
  <si>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</si>
  <si>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</si>
  <si>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</si>
  <si>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</si>
  <si>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</si>
  <si>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</si>
  <si>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</si>
  <si>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</si>
  <si>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</si>
  <si>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</si>
  <si>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</si>
  <si>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</si>
  <si>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</si>
  <si>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</si>
  <si>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</si>
  <si>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</si>
  <si>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</si>
  <si>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</si>
  <si>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</si>
  <si>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</si>
  <si>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</si>
  <si>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</si>
  <si>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</si>
  <si>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</si>
  <si>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</si>
  <si>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</si>
  <si>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</si>
  <si>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</si>
  <si>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</si>
  <si>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</si>
  <si>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</si>
  <si>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</si>
  <si>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</si>
  <si>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</si>
  <si>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</si>
  <si>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</si>
  <si>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</si>
  <si>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</si>
  <si>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</si>
  <si>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</si>
  <si>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</si>
  <si>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</si>
  <si>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</si>
  <si>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</si>
  <si>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</si>
  <si>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</si>
  <si>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</si>
  <si>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</si>
  <si>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</si>
  <si>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</si>
  <si>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</si>
  <si>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</si>
  <si>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</si>
  <si>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</si>
  <si>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</si>
  <si>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</si>
  <si>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</si>
  <si>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</si>
  <si>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</si>
  <si>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</si>
  <si>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</si>
  <si>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</si>
  <si>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</si>
  <si>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</si>
  <si>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</si>
  <si>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</si>
  <si>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</si>
  <si>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</si>
  <si>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</si>
  <si>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</si>
  <si>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</si>
  <si>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</si>
  <si>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</si>
  <si>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</si>
  <si>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</si>
  <si>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</si>
  <si>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</si>
  <si>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</si>
  <si>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</si>
  <si>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</si>
  <si>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</si>
  <si>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</si>
  <si>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</si>
  <si>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</si>
  <si>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</si>
  <si>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</si>
  <si>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</si>
  <si>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</si>
  <si>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</si>
  <si>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</si>
  <si>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</si>
  <si>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</si>
  <si>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</si>
  <si>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</si>
  <si>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</si>
  <si>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</si>
  <si>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</si>
  <si>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</si>
  <si>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</si>
  <si>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</si>
  <si>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</si>
  <si>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</si>
  <si>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</si>
  <si>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</si>
  <si>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</si>
  <si>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</si>
  <si>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</si>
  <si>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</si>
  <si>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</si>
  <si>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</si>
  <si>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</si>
  <si>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</si>
  <si>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</si>
  <si>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</si>
  <si>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</si>
  <si>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</si>
  <si>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</si>
  <si>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</si>
  <si>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</si>
  <si>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</si>
  <si>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</si>
  <si>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</si>
  <si>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</si>
  <si>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</si>
  <si>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</si>
  <si>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</si>
  <si>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</si>
  <si>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</si>
  <si>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</si>
  <si>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</si>
  <si>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</si>
  <si>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</si>
  <si>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</si>
  <si>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</si>
  <si>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</si>
  <si>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</si>
  <si>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</si>
  <si>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</si>
  <si>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</si>
  <si>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</si>
  <si>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</si>
  <si>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</si>
  <si>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</si>
  <si>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</si>
  <si>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</si>
  <si>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</si>
  <si>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</si>
  <si>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</si>
  <si>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</si>
  <si>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</si>
  <si>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</si>
  <si>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</si>
  <si>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</si>
  <si>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</si>
  <si>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</si>
  <si>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</si>
  <si>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</si>
  <si>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</si>
  <si>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</si>
  <si>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</si>
  <si>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</si>
  <si>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</si>
  <si>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</si>
  <si>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</si>
  <si>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</si>
  <si>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</si>
  <si>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</si>
  <si>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</si>
  <si>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</si>
  <si>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</si>
  <si>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</si>
  <si>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</si>
  <si>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</si>
  <si>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</si>
  <si>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</si>
  <si>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</si>
  <si>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</si>
  <si>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</si>
  <si>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</si>
  <si>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</si>
  <si>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</si>
  <si>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</si>
  <si>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</si>
  <si>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</si>
  <si>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</si>
  <si>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</si>
  <si>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</si>
  <si>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</si>
  <si>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</si>
  <si>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</si>
  <si>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</si>
  <si>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</si>
  <si>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</si>
  <si>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</si>
  <si>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</si>
  <si>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</si>
  <si>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</si>
  <si>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</si>
  <si>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</si>
  <si>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</si>
  <si>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</si>
  <si>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</si>
  <si>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</si>
  <si>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</si>
  <si>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</si>
  <si>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</si>
  <si>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</si>
  <si>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</si>
  <si>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</si>
  <si>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</si>
  <si>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</si>
  <si>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</si>
  <si>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</si>
  <si>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</si>
  <si>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</si>
  <si>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</si>
  <si>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</si>
  <si>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</si>
  <si>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</si>
  <si>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</si>
  <si>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</si>
  <si>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</si>
  <si>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</si>
  <si>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</si>
  <si>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</si>
  <si>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</si>
  <si>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</si>
  <si>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</si>
  <si>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</si>
  <si>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</si>
  <si>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</si>
  <si>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</si>
  <si>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</si>
  <si>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</si>
  <si>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</si>
  <si>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</si>
  <si>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</si>
  <si>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</si>
  <si>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</si>
  <si>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</si>
  <si>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</si>
  <si>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</si>
  <si>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</si>
  <si>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</si>
  <si>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</si>
  <si>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</si>
  <si>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</si>
  <si>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</si>
  <si>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</si>
  <si>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</si>
  <si>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</si>
  <si>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</si>
  <si>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</si>
  <si>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</si>
  <si>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</si>
  <si>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</si>
  <si>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</si>
  <si>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</si>
  <si>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</si>
  <si>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</si>
  <si>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</si>
  <si>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</si>
  <si>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</si>
  <si>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</si>
  <si>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</si>
  <si>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</si>
  <si>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</si>
  <si>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</si>
  <si>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</si>
  <si>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</si>
  <si>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</si>
  <si>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</si>
  <si>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</si>
  <si>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</si>
  <si>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</si>
  <si>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</si>
  <si>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</si>
  <si>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</si>
  <si>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</si>
  <si>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</si>
  <si>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</si>
  <si>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</si>
  <si>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</si>
  <si>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</si>
  <si>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</si>
  <si>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</si>
  <si>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</si>
  <si>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</si>
  <si>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</si>
  <si>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</si>
  <si>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</si>
  <si>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</si>
  <si>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</si>
  <si>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</si>
  <si>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</si>
  <si>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</si>
  <si>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</si>
  <si>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</si>
  <si>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</si>
  <si>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</si>
  <si>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</si>
  <si>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</si>
  <si>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</si>
  <si>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</si>
  <si>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</si>
  <si>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</si>
  <si>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</si>
  <si>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</si>
  <si>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</si>
  <si>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</si>
  <si>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</si>
  <si>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</si>
  <si>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</si>
  <si>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</si>
  <si>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</si>
  <si>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</si>
  <si>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</si>
  <si>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</si>
  <si>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</si>
  <si>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</si>
  <si>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</si>
  <si>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</si>
  <si>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</si>
  <si>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</si>
  <si>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</si>
  <si>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</si>
  <si>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</si>
  <si>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</si>
  <si>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</si>
  <si>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</si>
  <si>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</si>
  <si>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</si>
  <si>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</si>
  <si>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</si>
  <si>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</si>
  <si>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</si>
  <si>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</si>
  <si>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</si>
  <si>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</si>
  <si>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</si>
  <si>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</si>
  <si>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</si>
  <si>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</si>
  <si>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</si>
  <si>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</si>
  <si>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</si>
  <si>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</si>
  <si>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</si>
  <si>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</si>
  <si>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</si>
  <si>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</si>
  <si>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</si>
  <si>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</si>
  <si>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</si>
  <si>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</si>
  <si>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</si>
  <si>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</si>
  <si>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</si>
  <si>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</si>
  <si>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</si>
  <si>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</si>
  <si>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</si>
  <si>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</si>
  <si>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</si>
  <si>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</si>
  <si>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</si>
  <si>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</si>
  <si>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</si>
  <si>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</si>
  <si>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</si>
  <si>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</si>
  <si>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</si>
  <si>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</si>
  <si>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</si>
  <si>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</si>
  <si>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</si>
  <si>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</si>
  <si>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</si>
  <si>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</si>
  <si>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</si>
  <si>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</si>
  <si>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</si>
  <si>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</si>
  <si>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</si>
  <si>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</si>
  <si>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</si>
  <si>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</si>
  <si>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</si>
  <si>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</si>
  <si>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</si>
  <si>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</si>
  <si>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</si>
  <si>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</si>
  <si>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</si>
  <si>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</si>
  <si>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</si>
  <si>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</si>
  <si>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</si>
  <si>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</si>
  <si>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</si>
  <si>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</si>
  <si>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</si>
  <si>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</si>
  <si>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</si>
  <si>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</si>
  <si>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</si>
  <si>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</si>
  <si>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</si>
  <si>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</si>
  <si>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</si>
  <si>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</si>
  <si>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</si>
  <si>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</si>
  <si>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</si>
  <si>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</si>
  <si>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</si>
  <si>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</si>
  <si>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</si>
  <si>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</si>
  <si>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</si>
  <si>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</si>
  <si>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</si>
  <si>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</si>
  <si>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</si>
  <si>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</si>
  <si>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</si>
  <si>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</si>
  <si>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</si>
  <si>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</si>
  <si>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</si>
  <si>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</si>
  <si>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</si>
  <si>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</si>
  <si>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</si>
  <si>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</si>
  <si>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</si>
  <si>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</si>
  <si>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</si>
  <si>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</si>
  <si>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</si>
  <si>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</si>
  <si>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</si>
  <si>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</si>
  <si>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</si>
  <si>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</si>
  <si>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</si>
  <si>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</si>
  <si>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</si>
  <si>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</si>
  <si>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</si>
  <si>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</si>
  <si>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</si>
  <si>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</si>
  <si>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</si>
  <si>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</si>
  <si>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</si>
  <si>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</si>
  <si>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</si>
  <si>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</si>
  <si>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</si>
  <si>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</si>
  <si>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</si>
  <si>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</si>
  <si>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</si>
  <si>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</si>
  <si>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</si>
  <si>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</si>
  <si>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</si>
  <si>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</si>
  <si>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</si>
  <si>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</si>
  <si>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</si>
  <si>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</si>
  <si>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</si>
  <si>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</si>
  <si>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</si>
  <si>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</si>
  <si>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</si>
  <si>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</si>
  <si>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</si>
  <si>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</si>
  <si>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</si>
  <si>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</si>
  <si>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</si>
  <si>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</si>
  <si>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</si>
  <si>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</si>
  <si>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</si>
  <si>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</si>
  <si>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</si>
  <si>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</si>
  <si>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</si>
  <si>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</si>
  <si>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</si>
  <si>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</si>
  <si>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</si>
  <si>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</si>
  <si>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</si>
  <si>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</si>
  <si>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</si>
  <si>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</si>
  <si>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</si>
  <si>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</si>
  <si>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</si>
  <si>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</si>
  <si>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</si>
  <si>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</si>
  <si>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</si>
  <si>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</si>
  <si>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</si>
  <si>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</si>
  <si>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</si>
  <si>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</si>
  <si>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</si>
  <si>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</si>
  <si>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</si>
  <si>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</si>
  <si>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</si>
  <si>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</si>
  <si>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</si>
  <si>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</si>
  <si>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</si>
  <si>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</si>
  <si>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</si>
  <si>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</si>
  <si>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</si>
  <si>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</si>
  <si>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</si>
  <si>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</si>
  <si>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</si>
  <si>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</si>
  <si>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</si>
  <si>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</si>
  <si>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</si>
  <si>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</si>
  <si>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</si>
  <si>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</si>
  <si>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</si>
  <si>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</si>
  <si>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</si>
  <si>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</si>
  <si>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</si>
  <si>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</si>
  <si>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</si>
  <si>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</si>
  <si>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</si>
  <si>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</si>
  <si>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</si>
  <si>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</si>
  <si>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</si>
  <si>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</si>
  <si>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</si>
  <si>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</si>
  <si>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</si>
  <si>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</si>
  <si>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</si>
  <si>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</si>
  <si>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</si>
  <si>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</si>
  <si>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</si>
  <si>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</si>
  <si>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</si>
  <si>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</si>
  <si>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</si>
  <si>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</si>
  <si>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</si>
  <si>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</si>
  <si>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</si>
  <si>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</si>
  <si>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</si>
  <si>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</si>
  <si>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</si>
  <si>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</si>
  <si>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</si>
  <si>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</si>
  <si>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</si>
  <si>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</si>
  <si>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</si>
  <si>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</si>
  <si>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</si>
  <si>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</si>
  <si>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</si>
  <si>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</si>
  <si>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</si>
  <si>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</si>
  <si>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</si>
  <si>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</si>
  <si>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</si>
  <si>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</si>
  <si>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</si>
  <si>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</si>
  <si>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</si>
  <si>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</si>
  <si>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</si>
  <si>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</si>
  <si>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</si>
  <si>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</si>
  <si>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</si>
  <si>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</si>
  <si>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</si>
  <si>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</si>
  <si>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</si>
  <si>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</si>
  <si>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</si>
  <si>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</si>
  <si>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</si>
  <si>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</si>
  <si>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</si>
  <si>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</si>
  <si>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</si>
  <si>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</si>
  <si>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</si>
  <si>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</si>
  <si>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</si>
  <si>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</si>
  <si>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</si>
  <si>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</si>
  <si>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</si>
  <si>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</si>
  <si>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</si>
  <si>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</si>
  <si>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</si>
  <si>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</si>
  <si>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</si>
  <si>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</si>
  <si>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</si>
  <si>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</si>
  <si>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</si>
  <si>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</si>
  <si>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</si>
  <si>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</si>
  <si>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</si>
  <si>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</si>
  <si>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</si>
  <si>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</si>
  <si>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</si>
  <si>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</si>
  <si>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</si>
  <si>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</si>
  <si>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</si>
  <si>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</si>
  <si>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</si>
  <si>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</si>
  <si>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</si>
  <si>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</si>
  <si>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</si>
  <si>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</si>
  <si>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</si>
  <si>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</si>
  <si>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</si>
  <si>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</si>
  <si>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</si>
  <si>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</si>
  <si>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</si>
  <si>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</si>
  <si>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</si>
  <si>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</si>
  <si>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</si>
  <si>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</si>
  <si>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</si>
  <si>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</si>
  <si>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</si>
  <si>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</si>
  <si>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</si>
  <si>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</si>
  <si>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</si>
  <si>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</si>
  <si>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</si>
  <si>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</si>
  <si>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</si>
  <si>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</si>
  <si>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</si>
  <si>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</si>
  <si>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</si>
  <si>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</si>
  <si>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</si>
  <si>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</si>
  <si>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</si>
  <si>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</si>
  <si>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</si>
  <si>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</si>
  <si>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</si>
  <si>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</si>
  <si>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</si>
  <si>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</si>
  <si>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</si>
  <si>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</si>
  <si>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</si>
  <si>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</si>
  <si>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</si>
  <si>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</si>
  <si>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</si>
  <si>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</si>
  <si>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</si>
  <si>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</si>
  <si>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</si>
  <si>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</si>
  <si>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</si>
  <si>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</si>
  <si>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</si>
  <si>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</si>
  <si>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</si>
  <si>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</si>
  <si>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</si>
  <si>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</si>
  <si>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</si>
  <si>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</si>
  <si>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</si>
  <si>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</si>
  <si>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</si>
  <si>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</si>
  <si>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</si>
  <si>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</si>
  <si>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</si>
  <si>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</si>
  <si>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</si>
  <si>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</si>
  <si>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</si>
  <si>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</si>
  <si>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</si>
  <si>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</si>
  <si>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</si>
  <si>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</si>
  <si>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</si>
  <si>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</si>
  <si>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</si>
  <si>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</si>
  <si>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</si>
  <si>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</si>
  <si>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</si>
  <si>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</si>
  <si>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</si>
  <si>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</si>
  <si>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</si>
  <si>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</si>
  <si>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</si>
  <si>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</si>
  <si>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</si>
  <si>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</si>
  <si>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</si>
  <si>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</si>
  <si>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</si>
  <si>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</si>
  <si>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</si>
  <si>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</si>
  <si>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</si>
  <si>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</si>
  <si>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</si>
  <si>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</si>
  <si>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</si>
  <si>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</si>
  <si>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</si>
  <si>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</si>
  <si>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</si>
  <si>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</si>
  <si>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</si>
  <si>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</si>
  <si>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</si>
  <si>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</si>
  <si>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</si>
  <si>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</si>
  <si>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</si>
  <si>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</si>
  <si>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</si>
  <si>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</si>
  <si>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</si>
  <si>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</si>
  <si>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</si>
  <si>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</si>
  <si>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</si>
  <si>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</si>
  <si>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</si>
  <si>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</si>
  <si>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</si>
  <si>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</si>
  <si>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</si>
  <si>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</si>
  <si>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</si>
  <si>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</si>
  <si>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</si>
  <si>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</si>
  <si>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</si>
  <si>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</si>
  <si>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</si>
  <si>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</si>
  <si>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</si>
  <si>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</si>
  <si>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</si>
  <si>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</si>
  <si>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</si>
  <si>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</si>
  <si>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</si>
  <si>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</si>
  <si>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</si>
  <si>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</si>
  <si>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</si>
  <si>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</si>
  <si>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</si>
  <si>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</si>
  <si>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</si>
  <si>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</si>
  <si>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</si>
  <si>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</si>
  <si>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</si>
  <si>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</si>
  <si>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</si>
  <si>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</si>
  <si>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</si>
  <si>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</si>
  <si>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</si>
  <si>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</si>
  <si>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</si>
  <si>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</si>
  <si>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</si>
  <si>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</si>
  <si>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</si>
  <si>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</si>
  <si>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</si>
  <si>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</si>
  <si>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</si>
  <si>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</si>
  <si>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</si>
  <si>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</si>
  <si>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</si>
  <si>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</si>
  <si>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</si>
  <si>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</si>
  <si>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</si>
  <si>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</si>
  <si>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</si>
  <si>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</si>
  <si>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</si>
  <si>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</si>
  <si>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</si>
  <si>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</si>
  <si>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</si>
  <si>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</si>
  <si>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</si>
  <si>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</si>
  <si>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</si>
  <si>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</si>
  <si>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</si>
  <si>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</si>
  <si>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</si>
  <si>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</si>
  <si>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</si>
  <si>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</si>
  <si>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</si>
  <si>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</si>
  <si>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</si>
  <si>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</si>
  <si>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</si>
  <si>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</si>
  <si>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</si>
  <si>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</si>
  <si>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</si>
  <si>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</si>
  <si>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</si>
  <si>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</si>
  <si>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</si>
  <si>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</si>
  <si>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</si>
  <si>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</si>
  <si>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</si>
  <si>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</si>
  <si>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</si>
  <si>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</si>
  <si>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</si>
  <si>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</si>
  <si>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</si>
  <si>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</si>
  <si>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</si>
  <si>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</si>
  <si>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</si>
  <si>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</si>
  <si>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</si>
  <si>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</si>
  <si>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</si>
  <si>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</si>
  <si>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</si>
  <si>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</si>
  <si>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</si>
  <si>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</si>
  <si>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</si>
  <si>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</si>
  <si>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</si>
  <si>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</si>
  <si>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</si>
  <si>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</si>
  <si>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</si>
  <si>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</si>
  <si>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</si>
  <si>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</si>
  <si>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</si>
  <si>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</si>
  <si>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</si>
  <si>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</si>
  <si>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</si>
  <si>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</si>
  <si>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</si>
  <si>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</si>
  <si>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</si>
  <si>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</si>
  <si>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</si>
  <si>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</si>
  <si>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</si>
  <si>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</si>
  <si>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</si>
  <si>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</si>
  <si>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</si>
  <si>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</si>
  <si>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</si>
  <si>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</si>
  <si>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</si>
  <si>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</si>
  <si>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</si>
  <si>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</si>
  <si>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</si>
  <si>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</si>
  <si>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</si>
  <si>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</si>
  <si>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</si>
  <si>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</si>
  <si>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</si>
  <si>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</si>
  <si>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</si>
  <si>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</si>
  <si>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</si>
  <si>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</si>
  <si>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</si>
  <si>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</si>
  <si>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</si>
  <si>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</si>
  <si>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</si>
  <si>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</si>
  <si>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</si>
  <si>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</si>
  <si>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</si>
  <si>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</si>
  <si>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</si>
  <si>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</si>
  <si>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</si>
  <si>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</si>
  <si>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</si>
  <si>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</si>
  <si>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</si>
  <si>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</si>
  <si>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</si>
  <si>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</si>
  <si>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</si>
  <si>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</si>
  <si>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</si>
  <si>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</si>
  <si>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</si>
  <si>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</si>
  <si>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</si>
  <si>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</si>
  <si>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</si>
  <si>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</si>
  <si>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</si>
  <si>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</si>
  <si>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</si>
  <si>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</si>
  <si>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</si>
  <si>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</si>
  <si>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</si>
  <si>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</si>
  <si>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</si>
  <si>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</si>
  <si>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</si>
  <si>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</si>
  <si>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</si>
  <si>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</si>
  <si>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</si>
  <si>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</si>
  <si>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</si>
  <si>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</si>
  <si>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</si>
  <si>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</si>
  <si>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</si>
  <si>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</si>
  <si>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</si>
  <si>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</si>
  <si>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</si>
  <si>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</si>
  <si>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</si>
  <si>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</si>
  <si>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</si>
  <si>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</si>
  <si>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</si>
  <si>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</si>
  <si>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</si>
  <si>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</si>
  <si>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</si>
  <si>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</si>
  <si>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</si>
  <si>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</si>
  <si>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</si>
  <si>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</si>
  <si>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</si>
  <si>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</si>
  <si>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</si>
  <si>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</si>
  <si>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</si>
  <si>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</si>
  <si>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</si>
  <si>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</si>
  <si>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</si>
  <si>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</si>
  <si>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</si>
  <si>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</si>
  <si>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</si>
  <si>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</si>
  <si>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</si>
  <si>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</si>
  <si>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</si>
  <si>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</si>
  <si>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</si>
  <si>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</si>
  <si>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</si>
  <si>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</si>
  <si>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</si>
  <si>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</si>
  <si>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</si>
  <si>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</si>
  <si>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</si>
  <si>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</si>
  <si>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</si>
  <si>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</si>
  <si>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</si>
  <si>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</si>
  <si>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</si>
  <si>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</si>
  <si>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</si>
  <si>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</si>
  <si>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</si>
  <si>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</si>
  <si>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</si>
  <si>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</si>
  <si>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</si>
  <si>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</si>
  <si>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</si>
  <si>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</si>
  <si>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</si>
  <si>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</si>
  <si>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</si>
  <si>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</si>
  <si>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</si>
  <si>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</si>
  <si>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</si>
  <si>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</si>
  <si>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</si>
  <si>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</si>
  <si>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</si>
  <si>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</si>
  <si>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</si>
  <si>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</si>
  <si>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</si>
  <si>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</si>
  <si>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</si>
  <si>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</si>
  <si>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</si>
  <si>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</si>
  <si>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</si>
  <si>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</si>
  <si>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</si>
  <si>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</si>
  <si>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</si>
  <si>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</si>
  <si>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</si>
  <si>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</si>
  <si>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</si>
  <si>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</si>
  <si>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</si>
  <si>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</si>
  <si>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</si>
  <si>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</si>
  <si>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</si>
  <si>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</si>
  <si>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</si>
  <si>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</si>
  <si>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</si>
  <si>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</si>
  <si>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</si>
  <si>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</si>
  <si>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</si>
  <si>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</si>
  <si>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</si>
  <si>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</si>
  <si>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</si>
  <si>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</si>
  <si>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</si>
  <si>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</si>
  <si>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</si>
  <si>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</si>
  <si>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</si>
  <si>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</si>
  <si>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</si>
  <si>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</si>
  <si>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</si>
  <si>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</si>
  <si>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</si>
  <si>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</si>
  <si>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</si>
  <si>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</si>
  <si>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</si>
  <si>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</si>
  <si>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</si>
  <si>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</si>
  <si>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</si>
  <si>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</si>
  <si>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</si>
  <si>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</si>
  <si>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</si>
  <si>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</si>
  <si>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</si>
  <si>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</si>
  <si>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</si>
  <si>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</si>
  <si>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</si>
  <si>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</si>
  <si>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</si>
  <si>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</si>
  <si>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</si>
  <si>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</si>
  <si>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</si>
  <si>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</si>
  <si>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</si>
  <si>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</si>
  <si>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</si>
  <si>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</si>
  <si>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</si>
  <si>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</si>
  <si>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</si>
  <si>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</si>
  <si>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</si>
  <si>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</si>
  <si>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</si>
  <si>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</si>
  <si>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</si>
  <si>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</si>
  <si>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</si>
  <si>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</si>
  <si>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</si>
  <si>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</si>
  <si>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</si>
  <si>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</si>
  <si>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</si>
  <si>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</si>
  <si>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</si>
  <si>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</si>
  <si>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</si>
  <si>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</si>
  <si>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</si>
  <si>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</si>
  <si>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</si>
  <si>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</si>
  <si>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</si>
  <si>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</si>
  <si>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</si>
  <si>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</si>
  <si>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</si>
  <si>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</si>
  <si>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</si>
  <si>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</si>
  <si>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</si>
  <si>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</si>
  <si>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</si>
  <si>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</si>
  <si>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</si>
  <si>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</si>
  <si>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</si>
  <si>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</si>
  <si>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</si>
  <si>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</si>
  <si>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</si>
  <si>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</si>
  <si>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</si>
  <si>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</si>
  <si>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</si>
  <si>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</si>
  <si>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</si>
  <si>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</si>
  <si>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</si>
  <si>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</si>
  <si>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</si>
  <si>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</si>
  <si>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</si>
  <si>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</si>
  <si>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</si>
  <si>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</si>
  <si>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</si>
  <si>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</si>
  <si>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</si>
  <si>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</si>
  <si>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</si>
  <si>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</si>
  <si>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</si>
  <si>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</si>
  <si>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</si>
  <si>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</si>
  <si>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</si>
  <si>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</si>
  <si>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</si>
  <si>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</si>
  <si>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</si>
  <si>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</si>
  <si>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</si>
  <si>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</si>
  <si>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</si>
  <si>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</si>
  <si>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</si>
  <si>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</si>
  <si>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</si>
  <si>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</si>
  <si>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</si>
  <si>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</si>
  <si>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</si>
  <si>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</si>
  <si>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</si>
  <si>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</si>
  <si>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</si>
  <si>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</si>
  <si>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</si>
  <si>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</si>
  <si>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</si>
  <si>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</si>
  <si>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</si>
  <si>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</si>
  <si>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</si>
  <si>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</si>
  <si>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</si>
  <si>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</si>
  <si>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</si>
  <si>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</si>
  <si>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</si>
  <si>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</si>
  <si>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</si>
  <si>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</si>
  <si>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</si>
  <si>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</si>
  <si>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</si>
  <si>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</si>
  <si>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</si>
  <si>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</si>
  <si>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</si>
  <si>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</si>
  <si>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</si>
  <si>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</si>
  <si>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</si>
  <si>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</si>
  <si>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</si>
  <si>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</si>
  <si>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</si>
  <si>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</si>
  <si>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</si>
  <si>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</si>
  <si>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</si>
  <si>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</si>
  <si>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</si>
  <si>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</si>
  <si>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</si>
  <si>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</si>
  <si>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</si>
  <si>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</si>
  <si>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</si>
  <si>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</si>
  <si>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</si>
  <si>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</si>
  <si>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</si>
  <si>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</si>
  <si>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</si>
  <si>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</si>
  <si>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</si>
  <si>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</si>
  <si>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</si>
  <si>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</si>
  <si>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</si>
  <si>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</si>
  <si>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</si>
  <si>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</si>
  <si>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</si>
  <si>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</si>
  <si>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</si>
  <si>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</si>
  <si>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</si>
  <si>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</si>
  <si>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</si>
  <si>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</si>
  <si>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</si>
  <si>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</si>
  <si>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</si>
  <si>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</si>
  <si>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</si>
  <si>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</si>
  <si>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</si>
  <si>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</si>
  <si>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</si>
  <si>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</si>
  <si>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</si>
  <si>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</si>
  <si>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</si>
  <si>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</si>
  <si>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</si>
  <si>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</si>
  <si>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</si>
  <si>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</si>
  <si>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</si>
  <si>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</si>
  <si>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</si>
  <si>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</si>
  <si>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</si>
  <si>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</si>
  <si>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</si>
  <si>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</si>
  <si>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</si>
  <si>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</si>
  <si>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</si>
  <si>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</si>
  <si>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</si>
  <si>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</si>
  <si>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</si>
  <si>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</si>
  <si>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</si>
  <si>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</si>
  <si>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</si>
  <si>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</si>
  <si>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</si>
  <si>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</si>
  <si>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</si>
  <si>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</si>
  <si>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</si>
  <si>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</si>
  <si>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</si>
  <si>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</si>
  <si>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</si>
  <si>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</si>
  <si>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</si>
  <si>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</si>
  <si>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</si>
  <si>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</si>
  <si>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</si>
  <si>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</si>
  <si>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</si>
  <si>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</si>
  <si>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</si>
  <si>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</si>
  <si>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</si>
  <si>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</si>
  <si>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</si>
  <si>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</si>
  <si>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</si>
  <si>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</si>
  <si>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</si>
  <si>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</si>
  <si>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</si>
  <si>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</si>
  <si>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</si>
  <si>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</si>
  <si>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</si>
  <si>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</si>
  <si>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</si>
  <si>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</si>
  <si>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</si>
  <si>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</si>
  <si>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</si>
  <si>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</si>
  <si>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</si>
  <si>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</si>
  <si>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</si>
  <si>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</si>
  <si>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</si>
  <si>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</si>
  <si>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</si>
  <si>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</si>
  <si>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</si>
  <si>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</si>
  <si>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</si>
  <si>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</si>
  <si>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</si>
  <si>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</si>
  <si>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</si>
  <si>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</si>
  <si>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</si>
  <si>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</si>
  <si>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</si>
  <si>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</si>
  <si>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</si>
  <si>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</si>
  <si>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</si>
  <si>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</si>
  <si>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</si>
  <si>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</si>
  <si>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</si>
  <si>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</si>
  <si>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</si>
  <si>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</si>
  <si>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</si>
  <si>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</si>
  <si>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</si>
  <si>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</si>
  <si>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</si>
  <si>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</si>
  <si>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</si>
  <si>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</si>
  <si>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</si>
  <si>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</si>
  <si>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</si>
  <si>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</si>
  <si>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</si>
  <si>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</si>
  <si>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</si>
  <si>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</si>
  <si>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</si>
  <si>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</si>
  <si>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</si>
  <si>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</si>
  <si>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</si>
  <si>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</si>
  <si>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</si>
  <si>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</si>
  <si>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</si>
  <si>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</si>
  <si>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</si>
  <si>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</si>
  <si>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</si>
  <si>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</si>
  <si>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</si>
  <si>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</si>
  <si>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</si>
  <si>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</si>
  <si>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</si>
  <si>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</si>
  <si>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</si>
  <si>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</si>
  <si>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</si>
  <si>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</si>
  <si>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</si>
  <si>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</si>
  <si>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</si>
  <si>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</si>
  <si>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</si>
  <si>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</si>
  <si>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</si>
  <si>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</si>
  <si>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</si>
  <si>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</si>
  <si>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</si>
  <si>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</si>
  <si>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</si>
  <si>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</si>
  <si>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</si>
  <si>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</si>
  <si>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</si>
  <si>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</si>
  <si>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</si>
  <si>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</si>
  <si>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</si>
  <si>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</si>
  <si>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</si>
  <si>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</si>
  <si>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</si>
  <si>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</si>
  <si>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</si>
  <si>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</si>
  <si>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</si>
  <si>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</si>
  <si>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</si>
  <si>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</si>
  <si>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</si>
  <si>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</si>
  <si>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</si>
  <si>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</si>
  <si>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</si>
  <si>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</si>
  <si>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</si>
  <si>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</si>
  <si>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</si>
  <si>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</si>
  <si>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</si>
  <si>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</si>
  <si>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</si>
  <si>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</si>
  <si>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</si>
  <si>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</si>
  <si>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</si>
  <si>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</si>
  <si>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</si>
  <si>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</si>
  <si>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</si>
  <si>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</si>
  <si>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</si>
  <si>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</si>
  <si>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</si>
  <si>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</si>
  <si>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</si>
  <si>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</si>
  <si>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</si>
  <si>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</si>
  <si>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</si>
  <si>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</si>
  <si>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</si>
  <si>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</si>
  <si>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</si>
  <si>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</si>
  <si>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</si>
  <si>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</si>
  <si>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</si>
  <si>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</si>
  <si>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</si>
  <si>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</si>
  <si>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</si>
  <si>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</si>
  <si>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</si>
  <si>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</si>
  <si>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</si>
  <si>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</si>
  <si>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</si>
  <si>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</si>
  <si>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</si>
  <si>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</si>
  <si>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</si>
  <si>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</si>
  <si>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</si>
  <si>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</si>
  <si>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</si>
  <si>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</si>
  <si>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</si>
  <si>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</si>
  <si>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</si>
  <si>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</si>
  <si>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</si>
  <si>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</si>
  <si>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</si>
  <si>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</si>
  <si>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</si>
  <si>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</si>
  <si>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</si>
  <si>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</si>
  <si>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</si>
  <si>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</si>
  <si>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</si>
  <si>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</si>
  <si>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</si>
  <si>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</si>
  <si>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</si>
  <si>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</si>
  <si>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</si>
  <si>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</si>
  <si>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</si>
  <si>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</si>
  <si>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</si>
  <si>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</si>
  <si>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</si>
  <si>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</si>
  <si>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</si>
  <si>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</si>
  <si>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</si>
  <si>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</si>
  <si>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</si>
  <si>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</si>
  <si>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</si>
  <si>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</si>
  <si>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</si>
  <si>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</si>
  <si>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</si>
  <si>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</si>
  <si>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</si>
  <si>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</si>
  <si>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</si>
  <si>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</si>
  <si>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</si>
  <si>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</si>
  <si>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</si>
  <si>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</si>
  <si>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</si>
  <si>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</si>
  <si>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</si>
  <si>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</si>
  <si>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</si>
  <si>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</si>
  <si>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</si>
  <si>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</si>
  <si>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</si>
  <si>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</si>
  <si>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</si>
  <si>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</si>
  <si>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</si>
  <si>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</si>
  <si>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</si>
  <si>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</si>
  <si>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</si>
  <si>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</si>
  <si>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</si>
  <si>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</si>
  <si>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</si>
  <si>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</si>
  <si>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</si>
  <si>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</si>
  <si>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</si>
  <si>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</si>
  <si>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</si>
  <si>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</si>
  <si>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</si>
  <si>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</si>
  <si>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</si>
  <si>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</si>
  <si>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</si>
  <si>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</si>
  <si>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</si>
  <si>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</si>
  <si>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</si>
  <si>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</si>
  <si>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</si>
  <si>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</si>
  <si>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</si>
  <si>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</si>
  <si>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</si>
  <si>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</si>
  <si>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</si>
  <si>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</si>
  <si>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</si>
  <si>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</si>
  <si>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</si>
  <si>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</si>
  <si>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</si>
  <si>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</si>
  <si>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</si>
  <si>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</si>
  <si>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</si>
  <si>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</si>
  <si>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</si>
  <si>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</si>
  <si>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</si>
  <si>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</si>
  <si>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</si>
  <si>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</si>
  <si>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</si>
  <si>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</si>
  <si>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</si>
  <si>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</si>
  <si>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</si>
  <si>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</si>
  <si>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</si>
  <si>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</si>
  <si>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</si>
  <si>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</si>
  <si>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</si>
  <si>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</si>
  <si>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</si>
  <si>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</si>
  <si>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</si>
  <si>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</si>
  <si>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</si>
  <si>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</si>
  <si>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</si>
  <si>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</si>
  <si>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</si>
  <si>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</si>
  <si>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</si>
  <si>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</si>
  <si>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</si>
  <si>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</si>
  <si>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</si>
  <si>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</si>
  <si>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</si>
  <si>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</si>
  <si>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</si>
  <si>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</si>
  <si>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</si>
  <si>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</si>
  <si>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</si>
  <si>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</si>
  <si>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</si>
  <si>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</si>
  <si>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</si>
  <si>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</si>
  <si>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</si>
  <si>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</si>
  <si>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</si>
  <si>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</si>
  <si>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</si>
  <si>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</si>
  <si>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</si>
  <si>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</si>
  <si>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</si>
  <si>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</si>
  <si>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</si>
  <si>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</si>
  <si>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</si>
  <si>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</si>
  <si>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</si>
  <si>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</si>
  <si>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</si>
  <si>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</si>
  <si>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</si>
  <si>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</si>
  <si>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</si>
  <si>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</si>
  <si>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</si>
  <si>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</si>
  <si>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</si>
  <si>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</si>
  <si>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</si>
  <si>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</si>
  <si>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</si>
  <si>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</si>
  <si>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</si>
  <si>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</si>
  <si>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</si>
  <si>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</si>
  <si>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</si>
  <si>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</si>
  <si>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</si>
  <si>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</si>
  <si>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</si>
  <si>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</si>
  <si>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</si>
  <si>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</si>
  <si>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</si>
  <si>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</si>
  <si>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</si>
  <si>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</si>
  <si>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</si>
  <si>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</si>
  <si>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</si>
  <si>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</si>
  <si>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</si>
  <si>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</si>
  <si>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</si>
  <si>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</si>
  <si>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</si>
  <si>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</si>
  <si>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</si>
  <si>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</si>
  <si>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</si>
  <si>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</si>
  <si>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</si>
  <si>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</si>
  <si>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</si>
  <si>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</si>
  <si>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</si>
  <si>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</si>
  <si>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</si>
  <si>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</si>
  <si>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</si>
  <si>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</si>
  <si>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</si>
  <si>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</si>
  <si>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</si>
  <si>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</si>
  <si>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</si>
  <si>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</si>
  <si>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</si>
  <si>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</si>
  <si>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</si>
  <si>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</si>
  <si>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</si>
  <si>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</si>
  <si>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</si>
  <si>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</si>
  <si>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</si>
  <si>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</si>
  <si>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</si>
  <si>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</si>
  <si>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</si>
  <si>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</si>
  <si>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</si>
  <si>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</si>
  <si>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</si>
  <si>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</si>
  <si>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</si>
  <si>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</si>
  <si>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</si>
  <si>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</si>
  <si>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</si>
  <si>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</si>
  <si>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</si>
  <si>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</si>
  <si>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</si>
  <si>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</si>
  <si>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</si>
  <si>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</si>
  <si>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</si>
  <si>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</si>
  <si>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</si>
  <si>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</si>
  <si>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</si>
  <si>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</si>
  <si>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</si>
  <si>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</si>
  <si>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</si>
  <si>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</si>
  <si>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</si>
  <si>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</si>
  <si>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</si>
  <si>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</si>
  <si>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</si>
  <si>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</si>
  <si>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</si>
  <si>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</si>
  <si>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</si>
  <si>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</si>
  <si>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</si>
  <si>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</si>
  <si>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</si>
  <si>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</si>
  <si>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</si>
  <si>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</si>
  <si>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</si>
  <si>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</si>
  <si>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</si>
  <si>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</si>
  <si>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</si>
  <si>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</si>
  <si>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</si>
  <si>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</si>
  <si>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</si>
  <si>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</si>
  <si>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</si>
  <si>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</si>
  <si>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</si>
  <si>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</si>
  <si>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</si>
  <si>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</si>
  <si>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</si>
  <si>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</si>
  <si>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</si>
  <si>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</si>
  <si>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</si>
  <si>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</si>
  <si>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</si>
  <si>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</si>
  <si>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</si>
  <si>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</si>
  <si>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</si>
  <si>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</si>
  <si>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</si>
  <si>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</si>
  <si>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</si>
  <si>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</si>
  <si>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</si>
  <si>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</si>
  <si>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</si>
  <si>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</si>
  <si>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</si>
  <si>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</si>
  <si>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</si>
  <si>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</si>
  <si>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</si>
  <si>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</si>
  <si>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</si>
  <si>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</si>
  <si>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</si>
  <si>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</si>
  <si>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</si>
  <si>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</si>
  <si>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</si>
  <si>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</si>
  <si>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</si>
  <si>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</si>
  <si>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</si>
  <si>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</si>
  <si>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</si>
  <si>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</si>
  <si>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</si>
  <si>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</si>
  <si>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</si>
  <si>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</si>
  <si>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</si>
  <si>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</si>
  <si>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</si>
  <si>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</si>
  <si>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</si>
  <si>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</si>
  <si>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</si>
  <si>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</si>
  <si>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</si>
  <si>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</si>
  <si>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</si>
  <si>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</si>
  <si>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</si>
  <si>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</si>
  <si>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</si>
  <si>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</si>
  <si>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</si>
  <si>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</si>
  <si>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</si>
  <si>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</si>
  <si>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</si>
  <si>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</si>
  <si>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</si>
  <si>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</si>
  <si>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</si>
  <si>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</si>
  <si>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</si>
  <si>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</si>
  <si>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</si>
  <si>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</si>
  <si>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</si>
  <si>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</si>
  <si>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</si>
  <si>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</si>
  <si>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</si>
  <si>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</si>
  <si>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</si>
  <si>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</si>
  <si>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</si>
  <si>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</si>
  <si>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</si>
  <si>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</si>
  <si>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</si>
  <si>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</si>
  <si>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</si>
  <si>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</si>
  <si>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</si>
  <si>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</si>
  <si>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</si>
  <si>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</si>
  <si>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</si>
  <si>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</si>
  <si>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</si>
  <si>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</si>
  <si>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</si>
  <si>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</si>
  <si>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</si>
  <si>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</si>
  <si>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</si>
  <si>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</si>
  <si>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</si>
  <si>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</si>
  <si>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</si>
  <si>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</si>
  <si>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</si>
  <si>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</si>
  <si>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</si>
  <si>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</si>
  <si>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</si>
  <si>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</si>
  <si>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</si>
  <si>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</si>
  <si>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</si>
  <si>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</si>
  <si>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</si>
  <si>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</si>
  <si>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</si>
  <si>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</si>
  <si>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</si>
  <si>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</si>
  <si>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</si>
  <si>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</si>
  <si>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</si>
  <si>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</si>
  <si>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</si>
  <si>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</si>
  <si>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</si>
  <si>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</si>
  <si>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</si>
  <si>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</si>
  <si>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</si>
  <si>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</si>
  <si>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</si>
  <si>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</si>
  <si>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</si>
  <si>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</si>
  <si>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</si>
  <si>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</si>
  <si>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</si>
  <si>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</si>
  <si>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</si>
  <si>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</si>
  <si>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</si>
  <si>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</si>
  <si>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</si>
  <si>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</si>
  <si>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</si>
  <si>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</si>
  <si>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</si>
  <si>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</si>
  <si>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</si>
  <si>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</si>
  <si>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</si>
  <si>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</si>
  <si>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</si>
  <si>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</si>
  <si>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</si>
  <si>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</si>
  <si>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</si>
  <si>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</si>
  <si>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</si>
  <si>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</si>
  <si>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</si>
  <si>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</si>
  <si>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</si>
  <si>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</si>
  <si>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</si>
  <si>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</si>
  <si>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</si>
  <si>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</si>
  <si>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</si>
  <si>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</si>
  <si>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</si>
  <si>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</si>
  <si>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</si>
  <si>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</si>
  <si>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</si>
  <si>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</si>
  <si>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</si>
  <si>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</si>
  <si>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</si>
  <si>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</si>
  <si>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</si>
  <si>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</si>
  <si>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</si>
  <si>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</si>
  <si>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</si>
  <si>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</si>
  <si>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</si>
  <si>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</si>
  <si>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</si>
  <si>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</si>
  <si>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</si>
  <si>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</si>
  <si>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</si>
  <si>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</si>
  <si>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</si>
  <si>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</si>
  <si>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</si>
  <si>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</si>
  <si>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</si>
  <si>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</si>
  <si>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</si>
  <si>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</si>
  <si>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</si>
  <si>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</si>
  <si>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</si>
  <si>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</si>
  <si>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</si>
  <si>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</si>
  <si>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</si>
  <si>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</si>
  <si>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</si>
  <si>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</si>
  <si>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</si>
  <si>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</si>
  <si>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</si>
  <si>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</si>
  <si>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</si>
  <si>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</si>
  <si>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</si>
  <si>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</si>
  <si>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</si>
  <si>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</si>
  <si>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</si>
  <si>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</si>
  <si>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</si>
  <si>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</si>
  <si>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</si>
  <si>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</si>
  <si>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</si>
  <si>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</si>
  <si>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</si>
  <si>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</si>
  <si>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</si>
  <si>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</si>
  <si>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</si>
  <si>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</si>
  <si>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</si>
  <si>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</si>
  <si>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</si>
  <si>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</si>
  <si>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</si>
  <si>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</si>
  <si>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</si>
  <si>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</si>
  <si>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</si>
  <si>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</si>
  <si>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</si>
  <si>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</si>
  <si>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</si>
  <si>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</si>
  <si>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</si>
  <si>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</si>
  <si>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</si>
  <si>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</si>
  <si>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</si>
  <si>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</si>
  <si>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</si>
  <si>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</si>
  <si>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</si>
  <si>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</si>
  <si>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</si>
  <si>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</si>
  <si>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</si>
  <si>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</si>
  <si>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</si>
  <si>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</si>
  <si>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</si>
  <si>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</si>
  <si>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</si>
  <si>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</si>
  <si>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</si>
  <si>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</si>
  <si>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</si>
  <si>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</si>
  <si>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</si>
  <si>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</si>
  <si>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</si>
  <si>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</si>
  <si>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</si>
  <si>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</si>
  <si>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</si>
  <si>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</si>
  <si>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</si>
  <si>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</si>
  <si>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</si>
  <si>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</si>
  <si>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</si>
  <si>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</si>
  <si>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</si>
  <si>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</si>
  <si>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</si>
  <si>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</si>
  <si>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</si>
  <si>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</si>
  <si>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</si>
  <si>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</si>
  <si>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</si>
  <si>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</si>
  <si>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</si>
  <si>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</si>
  <si>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</si>
  <si>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</si>
  <si>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</si>
  <si>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</si>
  <si>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</si>
  <si>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</si>
  <si>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</si>
  <si>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</si>
  <si>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</si>
  <si>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</si>
  <si>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</si>
  <si>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</si>
  <si>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</si>
  <si>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</si>
  <si>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</si>
  <si>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</si>
  <si>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</si>
  <si>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</si>
  <si>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</si>
  <si>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</si>
  <si>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</si>
  <si>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</si>
  <si>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</si>
  <si>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</si>
  <si>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</si>
  <si>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</si>
  <si>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</si>
  <si>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</si>
  <si>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</si>
  <si>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</si>
  <si>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</si>
  <si>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</si>
  <si>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</si>
  <si>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</si>
  <si>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</si>
  <si>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</si>
  <si>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</si>
  <si>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</si>
  <si>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</si>
  <si>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</si>
  <si>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</si>
  <si>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</si>
  <si>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</si>
  <si>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</si>
  <si>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</si>
  <si>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</si>
  <si>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</si>
  <si>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</si>
  <si>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</si>
  <si>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</si>
  <si>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</si>
  <si>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</si>
  <si>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</si>
  <si>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</si>
  <si>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</si>
  <si>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</si>
  <si>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</si>
  <si>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</si>
  <si>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</si>
  <si>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</si>
  <si>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</si>
  <si>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</si>
  <si>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</si>
  <si>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</si>
  <si>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</si>
  <si>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</si>
  <si>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</si>
  <si>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</si>
  <si>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</si>
  <si>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</si>
  <si>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</si>
  <si>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</si>
  <si>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</si>
  <si>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</si>
  <si>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</si>
  <si>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</si>
  <si>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</si>
  <si>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</si>
  <si>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</si>
  <si>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</si>
  <si>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</si>
  <si>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</si>
  <si>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</si>
  <si>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</si>
  <si>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</si>
  <si>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</si>
  <si>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</si>
  <si>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</si>
  <si>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</si>
  <si>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</si>
  <si>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</si>
  <si>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</si>
  <si>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</si>
  <si>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</si>
  <si>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</si>
  <si>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</si>
  <si>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</si>
  <si>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</si>
  <si>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</si>
  <si>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</si>
  <si>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</si>
  <si>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</si>
  <si>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</si>
  <si>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</si>
  <si>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</si>
  <si>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</si>
  <si>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</si>
  <si>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</si>
  <si>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</si>
  <si>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</si>
  <si>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</si>
  <si>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</si>
  <si>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</si>
  <si>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</si>
  <si>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</si>
  <si>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</si>
  <si>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</si>
  <si>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</si>
  <si>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</si>
  <si>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</si>
  <si>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</si>
  <si>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</si>
  <si>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</si>
  <si>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</si>
  <si>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</si>
  <si>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</si>
  <si>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</si>
  <si>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</si>
  <si>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</si>
  <si>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</si>
  <si>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</si>
  <si>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</si>
  <si>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</si>
  <si>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</si>
  <si>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</si>
  <si>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</si>
  <si>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</si>
  <si>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</si>
  <si>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</si>
  <si>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</si>
  <si>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</si>
  <si>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</si>
  <si>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</si>
  <si>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</si>
  <si>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</si>
  <si>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</si>
  <si>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</si>
  <si>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</si>
  <si>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</si>
  <si>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</si>
  <si>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</si>
  <si>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</si>
  <si>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</si>
  <si>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</si>
  <si>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</si>
  <si>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</si>
  <si>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</si>
  <si>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</si>
  <si>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</si>
  <si>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</si>
  <si>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</si>
  <si>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</si>
  <si>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</si>
  <si>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</si>
  <si>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</si>
  <si>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</si>
  <si>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</si>
  <si>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</si>
  <si>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</si>
  <si>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</si>
  <si>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</si>
  <si>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</si>
  <si>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</si>
  <si>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</si>
  <si>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</si>
  <si>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</si>
  <si>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</si>
  <si>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</si>
  <si>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</si>
  <si>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</si>
  <si>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</si>
  <si>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</si>
  <si>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</si>
  <si>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</si>
  <si>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</si>
  <si>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</si>
  <si>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</si>
  <si>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</si>
  <si>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</si>
  <si>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</si>
  <si>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</si>
  <si>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</si>
  <si>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</si>
  <si>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</si>
  <si>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</si>
  <si>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</si>
  <si>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</si>
  <si>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</si>
  <si>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</si>
  <si>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</si>
  <si>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</si>
  <si>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</si>
  <si>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</si>
  <si>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</si>
  <si>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</si>
  <si>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</si>
  <si>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</si>
  <si>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</si>
  <si>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</si>
  <si>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</si>
  <si>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</si>
  <si>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</si>
  <si>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</si>
  <si>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</si>
  <si>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</si>
  <si>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</si>
  <si>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</si>
  <si>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</si>
  <si>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</si>
  <si>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</si>
  <si>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</si>
  <si>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</si>
  <si>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</si>
  <si>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</si>
  <si>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</si>
  <si>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</si>
  <si>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</si>
  <si>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</si>
  <si>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</si>
  <si>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</si>
  <si>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</si>
  <si>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</si>
  <si>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</si>
  <si>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</si>
  <si>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</si>
  <si>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</si>
  <si>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</si>
  <si>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</si>
  <si>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</si>
  <si>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</si>
  <si>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</si>
  <si>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</si>
  <si>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</si>
  <si>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</si>
  <si>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</si>
  <si>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</si>
  <si>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</si>
  <si>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</si>
  <si>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</si>
  <si>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</si>
  <si>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</si>
  <si>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</si>
  <si>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</si>
  <si>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</si>
  <si>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</si>
  <si>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</si>
  <si>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</si>
  <si>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</si>
  <si>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</si>
  <si>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</si>
  <si>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</si>
  <si>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</si>
  <si>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</si>
  <si>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</si>
  <si>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</si>
  <si>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</si>
  <si>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</si>
  <si>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</si>
  <si>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</si>
  <si>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</si>
  <si>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</si>
  <si>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</si>
  <si>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</si>
  <si>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</si>
  <si>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</si>
  <si>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</si>
  <si>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</si>
  <si>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</si>
  <si>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</si>
  <si>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</si>
  <si>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</si>
  <si>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</si>
  <si>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</si>
  <si>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</si>
  <si>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</si>
  <si>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</si>
  <si>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</si>
  <si>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</si>
  <si>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</si>
  <si>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</si>
  <si>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</si>
  <si>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</si>
  <si>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</si>
  <si>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</si>
  <si>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</si>
  <si>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</si>
  <si>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</si>
  <si>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</si>
  <si>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</si>
  <si>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</si>
  <si>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</si>
  <si>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</si>
  <si>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</si>
  <si>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</si>
  <si>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</si>
  <si>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</si>
  <si>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</si>
  <si>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</si>
  <si>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</si>
  <si>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</si>
  <si>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</si>
  <si>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</si>
  <si>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</si>
  <si>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</si>
  <si>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</si>
  <si>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</si>
  <si>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</si>
  <si>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</si>
  <si>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</si>
  <si>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</si>
  <si>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</si>
  <si>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</si>
  <si>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</si>
  <si>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</si>
  <si>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</si>
  <si>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</si>
  <si>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</si>
  <si>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</si>
  <si>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</si>
  <si>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</si>
  <si>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</si>
  <si>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</si>
  <si>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</si>
  <si>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</si>
  <si>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</si>
  <si>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</si>
  <si>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</si>
  <si>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</si>
  <si>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</si>
  <si>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</si>
  <si>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</si>
  <si>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</si>
  <si>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</si>
  <si>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</si>
  <si>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</si>
  <si>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</si>
  <si>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</si>
  <si>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</si>
  <si>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</si>
  <si>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</si>
  <si>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</si>
  <si>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</si>
  <si>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</si>
  <si>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</si>
  <si>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</si>
  <si>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</si>
  <si>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</si>
  <si>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</si>
  <si>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</si>
  <si>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</si>
  <si>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</si>
  <si>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</si>
  <si>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</si>
  <si>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</si>
  <si>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</si>
  <si>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</si>
  <si>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</si>
  <si>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</si>
  <si>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</si>
  <si>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</si>
  <si>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</si>
  <si>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</si>
  <si>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</si>
  <si>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</si>
  <si>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</si>
  <si>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</si>
  <si>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</si>
  <si>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</si>
  <si>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</si>
  <si>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</si>
  <si>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</si>
  <si>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</si>
  <si>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</si>
  <si>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</si>
  <si>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</si>
  <si>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</si>
  <si>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</si>
  <si>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</si>
  <si>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</si>
  <si>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</si>
  <si>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</si>
  <si>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</si>
  <si>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</si>
  <si>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</si>
  <si>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</si>
  <si>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</si>
  <si>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</si>
  <si>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</si>
  <si>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</si>
  <si>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</si>
  <si>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</si>
  <si>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</si>
  <si>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</si>
  <si>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</si>
  <si>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</si>
  <si>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</si>
  <si>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</si>
  <si>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</si>
  <si>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</si>
  <si>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</si>
  <si>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</si>
  <si>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</si>
  <si>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</si>
  <si>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</si>
  <si>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</si>
  <si>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</si>
  <si>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</si>
  <si>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</si>
  <si>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</si>
  <si>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</si>
  <si>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</si>
  <si>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</si>
  <si>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</si>
  <si>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</si>
  <si>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</si>
  <si>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</si>
  <si>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</si>
  <si>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</si>
  <si>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</si>
  <si>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</si>
  <si>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</si>
  <si>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</si>
  <si>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</si>
  <si>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</si>
  <si>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</si>
  <si>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</si>
  <si>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</si>
  <si>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</si>
  <si>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</si>
  <si>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</si>
  <si>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</si>
  <si>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</si>
  <si>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</si>
  <si>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</si>
  <si>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</si>
  <si>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</si>
  <si>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</si>
  <si>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</si>
  <si>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</si>
  <si>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</si>
  <si>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</si>
  <si>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</si>
  <si>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</si>
  <si>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</si>
  <si>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</si>
  <si>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</si>
  <si>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</si>
  <si>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</si>
  <si>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</si>
  <si>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</si>
  <si>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</si>
  <si>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</si>
  <si>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</si>
  <si>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</si>
  <si>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</si>
  <si>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</si>
  <si>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</si>
  <si>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</si>
  <si>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</si>
  <si>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</si>
  <si>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</si>
  <si>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</si>
  <si>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</si>
  <si>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</si>
  <si>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</si>
  <si>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</si>
  <si>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</si>
  <si>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</si>
  <si>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</si>
  <si>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</si>
  <si>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</si>
  <si>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</si>
  <si>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</si>
  <si>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</si>
  <si>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</si>
  <si>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</si>
  <si>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</si>
  <si>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</si>
  <si>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</si>
  <si>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</si>
  <si>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</si>
  <si>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</si>
  <si>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</si>
  <si>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</si>
  <si>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</si>
  <si>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</si>
  <si>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</si>
  <si>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</si>
  <si>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</si>
  <si>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</si>
  <si>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</si>
  <si>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</si>
  <si>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</si>
  <si>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</si>
  <si>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</si>
  <si>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</si>
  <si>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</si>
  <si>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</si>
  <si>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</si>
  <si>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</si>
  <si>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</si>
  <si>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</si>
  <si>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</si>
  <si>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</si>
  <si>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</si>
  <si>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</si>
  <si>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</si>
  <si>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</si>
  <si>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</si>
  <si>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</si>
  <si>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</si>
  <si>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</si>
  <si>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</si>
  <si>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</si>
  <si>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</si>
  <si>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</si>
  <si>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</si>
  <si>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</si>
  <si>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</si>
  <si>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</si>
  <si>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</si>
  <si>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</si>
  <si>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</si>
  <si>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</si>
  <si>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</si>
  <si>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</si>
  <si>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</si>
  <si>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</si>
  <si>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</si>
  <si>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</si>
  <si>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</si>
  <si>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</si>
  <si>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</si>
  <si>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</si>
  <si>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</si>
  <si>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</si>
  <si>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</si>
  <si>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</si>
  <si>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</si>
  <si>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</si>
  <si>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</si>
  <si>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</si>
  <si>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</si>
  <si>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</si>
  <si>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</si>
  <si>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</si>
  <si>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</si>
  <si>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</si>
  <si>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</si>
  <si>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</si>
  <si>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</si>
  <si>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</si>
  <si>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</si>
  <si>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</si>
  <si>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</si>
  <si>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</si>
  <si>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</si>
  <si>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</si>
  <si>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</si>
  <si>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</si>
  <si>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</si>
  <si>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</si>
  <si>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</si>
  <si>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</si>
  <si>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</si>
  <si>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</si>
  <si>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</si>
  <si>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</si>
  <si>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</si>
  <si>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</si>
  <si>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</si>
  <si>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</si>
  <si>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</si>
  <si>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</si>
  <si>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</si>
  <si>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</si>
  <si>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</si>
  <si>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</si>
  <si>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</si>
  <si>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</si>
  <si>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</si>
  <si>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</si>
  <si>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</si>
  <si>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</si>
  <si>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</si>
  <si>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</si>
  <si>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</si>
  <si>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</si>
  <si>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</si>
  <si>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</si>
  <si>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</si>
  <si>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</si>
  <si>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</si>
  <si>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</si>
  <si>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</si>
  <si>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</si>
  <si>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</si>
  <si>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</si>
  <si>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</si>
  <si>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</si>
  <si>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</si>
  <si>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</si>
  <si>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</si>
  <si>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</si>
  <si>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</si>
  <si>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</si>
  <si>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</si>
  <si>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</si>
  <si>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</si>
  <si>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</si>
  <si>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</si>
  <si>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</si>
  <si>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</si>
  <si>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</si>
  <si>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</si>
  <si>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</si>
  <si>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</si>
  <si>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</si>
  <si>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</si>
  <si>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</si>
  <si>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</si>
  <si>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</si>
  <si>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</si>
  <si>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</si>
  <si>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</si>
  <si>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</si>
  <si>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</si>
  <si>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</si>
  <si>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</si>
  <si>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</si>
  <si>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</si>
  <si>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</si>
  <si>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</si>
  <si>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</si>
  <si>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</si>
  <si>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</si>
  <si>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</si>
  <si>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</si>
  <si>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</si>
  <si>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</si>
  <si>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</si>
  <si>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</si>
  <si>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</si>
  <si>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</si>
  <si>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</si>
  <si>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</si>
  <si>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</si>
  <si>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</si>
  <si>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</si>
  <si>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</si>
  <si>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</si>
  <si>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</si>
  <si>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</si>
  <si>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</si>
  <si>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</si>
  <si>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</si>
  <si>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</si>
  <si>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</si>
  <si>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</si>
  <si>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</si>
  <si>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</si>
  <si>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</si>
  <si>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</si>
  <si>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</si>
  <si>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</si>
  <si>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</si>
  <si>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</si>
  <si>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</si>
  <si>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</si>
  <si>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</si>
  <si>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</si>
  <si>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</si>
  <si>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</si>
  <si>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</si>
  <si>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</si>
  <si>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</si>
  <si>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</si>
  <si>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</si>
  <si>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</si>
  <si>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</si>
  <si>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</si>
  <si>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</si>
  <si>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</si>
  <si>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</si>
  <si>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</si>
  <si>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</si>
  <si>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</si>
  <si>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</si>
  <si>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</si>
  <si>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</si>
  <si>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</si>
  <si>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</si>
  <si>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</si>
  <si>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</si>
  <si>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</si>
  <si>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</si>
  <si>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</si>
  <si>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</si>
  <si>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</si>
  <si>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</si>
  <si>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</si>
  <si>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</si>
  <si>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</si>
  <si>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</si>
  <si>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</si>
  <si>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</si>
  <si>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</si>
  <si>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</si>
  <si>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</si>
  <si>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</si>
  <si>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</si>
  <si>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</si>
  <si>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</si>
  <si>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</si>
  <si>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</si>
  <si>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</si>
  <si>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</si>
  <si>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</si>
  <si>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</si>
  <si>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</si>
  <si>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</si>
  <si>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</si>
  <si>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</si>
  <si>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</si>
  <si>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</si>
  <si>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</si>
  <si>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</si>
  <si>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</si>
  <si>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</si>
  <si>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</si>
  <si>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</si>
  <si>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</si>
  <si>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</si>
  <si>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</si>
  <si>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</si>
  <si>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</si>
  <si>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</si>
  <si>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</si>
  <si>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</si>
  <si>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</si>
  <si>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</si>
  <si>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</si>
  <si>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</si>
  <si>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</si>
  <si>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</si>
  <si>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</si>
  <si>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</si>
  <si>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</si>
  <si>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</si>
  <si>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</si>
  <si>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</si>
  <si>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</si>
  <si>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</si>
  <si>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</si>
  <si>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</si>
  <si>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</si>
  <si>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</si>
  <si>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</si>
  <si>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</si>
  <si>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</si>
  <si>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</si>
  <si>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</si>
  <si>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</si>
  <si>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</si>
  <si>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</si>
  <si>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</si>
  <si>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</si>
  <si>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</si>
  <si>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</si>
  <si>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</si>
  <si>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</si>
  <si>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</si>
  <si>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</si>
  <si>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</si>
  <si>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</si>
  <si>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</si>
  <si>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</si>
  <si>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</si>
  <si>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</si>
  <si>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</si>
  <si>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</si>
  <si>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</si>
  <si>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</si>
  <si>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</si>
  <si>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</si>
  <si>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</si>
  <si>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</si>
  <si>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</si>
  <si>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</si>
  <si>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</si>
  <si>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</si>
  <si>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</si>
  <si>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</si>
  <si>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</si>
  <si>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</si>
  <si>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</si>
  <si>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</si>
  <si>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</si>
  <si>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</si>
  <si>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</si>
  <si>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</si>
  <si>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</si>
  <si>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</si>
  <si>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</si>
  <si>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</si>
  <si>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</si>
  <si>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</si>
  <si>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</si>
  <si>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</si>
  <si>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</si>
  <si>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</si>
  <si>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</si>
  <si>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</si>
  <si>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</si>
  <si>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</si>
  <si>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</si>
  <si>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</si>
  <si>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</si>
  <si>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</si>
  <si>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</si>
  <si>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</si>
  <si>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</si>
  <si>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</si>
  <si>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</si>
  <si>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</si>
  <si>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</si>
  <si>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</si>
  <si>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</si>
  <si>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</si>
  <si>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</si>
  <si>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</si>
  <si>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</si>
  <si>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</si>
  <si>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</si>
  <si>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</si>
  <si>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</si>
  <si>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</si>
  <si>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</si>
  <si>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</si>
  <si>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</si>
  <si>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</si>
  <si>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</si>
  <si>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</si>
  <si>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</si>
  <si>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</si>
  <si>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</si>
  <si>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</si>
  <si>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</si>
  <si>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</si>
  <si>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</si>
  <si>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</si>
  <si>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</si>
  <si>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</si>
  <si>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</si>
  <si>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</si>
  <si>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</si>
  <si>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</si>
  <si>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</si>
  <si>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</si>
  <si>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</si>
  <si>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</si>
  <si>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</si>
  <si>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</si>
  <si>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</si>
  <si>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</si>
  <si>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</si>
  <si>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</si>
  <si>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</si>
  <si>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</si>
  <si>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</si>
  <si>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</si>
  <si>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</si>
  <si>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</si>
  <si>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</si>
  <si>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</si>
  <si>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</si>
  <si>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</si>
  <si>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</si>
  <si>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</si>
  <si>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</si>
  <si>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</si>
  <si>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</si>
  <si>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</si>
  <si>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</si>
  <si>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</si>
  <si>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</si>
  <si>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</si>
  <si>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</si>
  <si>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</si>
  <si>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</si>
  <si>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</si>
  <si>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</si>
  <si>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</si>
  <si>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</si>
  <si>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</si>
  <si>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</si>
  <si>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</si>
  <si>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</si>
  <si>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</si>
  <si>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</si>
  <si>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</si>
  <si>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</si>
  <si>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</si>
  <si>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</si>
  <si>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</si>
  <si>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</si>
  <si>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</si>
  <si>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</si>
  <si>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</si>
  <si>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</si>
  <si>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</si>
  <si>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</si>
  <si>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</si>
  <si>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</si>
  <si>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</si>
  <si>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</si>
  <si>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</si>
  <si>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</si>
  <si>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</si>
  <si>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</si>
  <si>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</si>
  <si>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</si>
  <si>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</si>
  <si>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</si>
  <si>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</si>
  <si>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</si>
  <si>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</si>
  <si>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</si>
  <si>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</si>
  <si>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</si>
  <si>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</si>
  <si>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</si>
  <si>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</si>
  <si>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</si>
  <si>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</si>
  <si>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</si>
  <si>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</si>
  <si>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</si>
  <si>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</si>
  <si>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</si>
  <si>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</si>
  <si>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</si>
  <si>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</si>
  <si>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</si>
  <si>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</si>
  <si>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</si>
  <si>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</si>
  <si>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</si>
  <si>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</si>
  <si>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</si>
  <si>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</si>
  <si>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</si>
  <si>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</si>
  <si>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</si>
  <si>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</si>
  <si>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</si>
  <si>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</si>
  <si>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</si>
  <si>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</si>
  <si>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</si>
  <si>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</si>
  <si>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</si>
  <si>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</si>
  <si>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</si>
  <si>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</si>
  <si>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</si>
  <si>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</si>
  <si>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</si>
  <si>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</si>
  <si>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</si>
  <si>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</si>
  <si>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</si>
  <si>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</si>
  <si>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</si>
  <si>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</si>
  <si>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</si>
  <si>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</si>
  <si>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</si>
  <si>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</si>
  <si>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</si>
  <si>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</si>
  <si>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</si>
  <si>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</si>
  <si>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</si>
  <si>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</si>
  <si>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</si>
  <si>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</si>
  <si>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</si>
  <si>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</si>
  <si>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</si>
  <si>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</si>
  <si>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</si>
  <si>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</si>
  <si>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</si>
  <si>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</si>
  <si>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</si>
  <si>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</si>
  <si>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</si>
  <si>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</si>
  <si>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</si>
  <si>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</si>
  <si>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</si>
  <si>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</si>
  <si>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</si>
  <si>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</si>
  <si>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</si>
  <si>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</si>
  <si>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</si>
  <si>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</si>
  <si>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</si>
  <si>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</si>
  <si>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</si>
  <si>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</si>
  <si>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</si>
  <si>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</si>
  <si>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</si>
  <si>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</si>
  <si>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</si>
  <si>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</si>
  <si>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</si>
  <si>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</si>
  <si>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</si>
  <si>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</si>
  <si>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</si>
  <si>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</si>
  <si>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</si>
  <si>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</si>
  <si>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</si>
  <si>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</si>
  <si>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</si>
  <si>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</si>
  <si>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</si>
  <si>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</si>
  <si>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</si>
  <si>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</si>
  <si>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</si>
  <si>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</si>
  <si>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</si>
  <si>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</si>
  <si>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</si>
  <si>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</si>
  <si>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</si>
  <si>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</si>
  <si>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</si>
  <si>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</si>
  <si>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</si>
  <si>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</si>
  <si>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</si>
  <si>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</si>
  <si>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</si>
  <si>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</si>
  <si>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</si>
  <si>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</si>
  <si>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</si>
  <si>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</si>
  <si>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</si>
  <si>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</si>
  <si>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</si>
  <si>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</si>
  <si>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</si>
  <si>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</si>
  <si>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</si>
  <si>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</si>
  <si>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</si>
  <si>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</si>
  <si>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</si>
  <si>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</si>
  <si>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</si>
  <si>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</si>
  <si>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</si>
  <si>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</si>
  <si>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</si>
  <si>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</si>
  <si>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</si>
  <si>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</si>
  <si>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</si>
  <si>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</si>
  <si>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</si>
  <si>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</si>
  <si>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</si>
  <si>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</si>
  <si>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</si>
  <si>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</si>
  <si>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</si>
  <si>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</si>
  <si>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</si>
  <si>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</si>
  <si>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</si>
  <si>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</si>
  <si>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</si>
  <si>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</si>
  <si>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</si>
  <si>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</si>
  <si>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</si>
  <si>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</si>
  <si>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</si>
  <si>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</si>
  <si>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</si>
  <si>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</si>
  <si>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</si>
  <si>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</si>
  <si>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</si>
  <si>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</si>
  <si>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</si>
  <si>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</si>
  <si>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</si>
  <si>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</si>
  <si>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</si>
  <si>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</si>
  <si>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</si>
  <si>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</si>
  <si>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</si>
  <si>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</si>
  <si>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</si>
  <si>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</si>
  <si>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</si>
  <si>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</si>
  <si>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</si>
  <si>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</si>
  <si>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</si>
  <si>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</si>
  <si>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</si>
  <si>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</si>
  <si>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</si>
  <si>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</si>
  <si>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</si>
  <si>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</si>
  <si>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</si>
  <si>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</si>
  <si>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</si>
  <si>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</si>
  <si>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</si>
  <si>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</si>
  <si>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</si>
  <si>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</si>
  <si>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</si>
  <si>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</si>
  <si>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</si>
  <si>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</si>
  <si>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</si>
  <si>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</si>
  <si>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</si>
  <si>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</si>
  <si>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</si>
  <si>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</si>
  <si>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</si>
  <si>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</si>
  <si>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</si>
  <si>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</si>
  <si>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</si>
  <si>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</si>
  <si>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</si>
  <si>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</si>
  <si>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</si>
  <si>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</si>
  <si>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</si>
  <si>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</si>
  <si>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</si>
  <si>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</si>
  <si>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</si>
  <si>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</si>
  <si>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</si>
  <si>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</si>
  <si>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</si>
  <si>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</si>
  <si>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</si>
  <si>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</si>
  <si>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</si>
  <si>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</si>
  <si>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</si>
  <si>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</si>
  <si>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</si>
  <si>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</si>
  <si>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</si>
  <si>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</si>
  <si>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</si>
  <si>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</si>
  <si>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</si>
  <si>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</si>
  <si>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</si>
  <si>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</si>
  <si>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</si>
  <si>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</si>
  <si>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</si>
  <si>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</si>
  <si>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</si>
  <si>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</si>
  <si>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</si>
  <si>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</si>
  <si>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</si>
  <si>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</si>
  <si>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</si>
  <si>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</si>
  <si>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</si>
  <si>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</si>
  <si>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</si>
  <si>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</si>
  <si>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</si>
  <si>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</si>
  <si>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</si>
  <si>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</si>
  <si>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</si>
  <si>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</si>
  <si>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</si>
  <si>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</si>
  <si>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</si>
  <si>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</si>
  <si>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</si>
  <si>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</si>
  <si>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</si>
  <si>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</si>
  <si>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</si>
  <si>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</si>
  <si>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</si>
  <si>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</si>
  <si>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</si>
  <si>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</si>
  <si>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</si>
  <si>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</si>
  <si>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</si>
  <si>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</si>
  <si>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</si>
  <si>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</si>
  <si>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</si>
  <si>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</si>
  <si>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</si>
  <si>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</si>
  <si>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</si>
  <si>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</si>
  <si>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</si>
  <si>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</si>
  <si>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</si>
  <si>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</si>
  <si>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</si>
  <si>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</si>
  <si>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</si>
  <si>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</si>
  <si>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</si>
  <si>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</si>
  <si>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</si>
  <si>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</si>
  <si>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</si>
  <si>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</si>
  <si>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</si>
  <si>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</si>
  <si>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</si>
  <si>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</si>
  <si>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</si>
  <si>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</si>
  <si>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</si>
  <si>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</si>
  <si>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</si>
  <si>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</si>
  <si>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</si>
  <si>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</si>
  <si>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</si>
  <si>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</si>
  <si>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</si>
  <si>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</si>
  <si>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</si>
  <si>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</si>
  <si>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</si>
  <si>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</si>
  <si>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</si>
  <si>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</si>
  <si>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</si>
  <si>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</si>
  <si>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</si>
  <si>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</si>
  <si>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</si>
  <si>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</si>
  <si>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</si>
  <si>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</si>
  <si>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</si>
  <si>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</si>
  <si>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</si>
  <si>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</si>
  <si>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</si>
  <si>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</si>
  <si>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</si>
  <si>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</si>
  <si>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</si>
  <si>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</si>
  <si>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</si>
  <si>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</si>
  <si>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</si>
  <si>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</si>
  <si>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</si>
  <si>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</si>
  <si>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</si>
  <si>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</si>
  <si>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</si>
  <si>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</si>
  <si>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</si>
  <si>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</si>
  <si>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</si>
  <si>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</si>
  <si>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</si>
  <si>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</si>
  <si>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</si>
  <si>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</si>
  <si>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</si>
  <si>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</si>
  <si>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</si>
  <si>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</si>
  <si>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</si>
  <si>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</si>
  <si>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</si>
  <si>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</si>
  <si>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</si>
  <si>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</si>
  <si>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</si>
  <si>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</si>
  <si>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</si>
  <si>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</si>
  <si>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</si>
  <si>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</si>
  <si>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</si>
  <si>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</si>
  <si>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</si>
  <si>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</si>
  <si>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</si>
  <si>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</si>
  <si>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</si>
  <si>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</si>
  <si>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</si>
  <si>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</si>
  <si>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</si>
  <si>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</si>
  <si>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</si>
  <si>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</si>
  <si>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</si>
  <si>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</si>
  <si>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</si>
  <si>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</si>
  <si>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</si>
  <si>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</si>
  <si>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</si>
  <si>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</si>
  <si>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</si>
  <si>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</si>
  <si>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</si>
  <si>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</si>
  <si>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</si>
  <si>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</si>
  <si>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</si>
  <si>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</si>
  <si>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</si>
  <si>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</si>
  <si>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</si>
  <si>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</si>
  <si>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</si>
  <si>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</si>
  <si>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</si>
  <si>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</si>
  <si>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</si>
  <si>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</si>
  <si>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</si>
  <si>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</si>
  <si>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</si>
  <si>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</si>
  <si>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</si>
  <si>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</si>
  <si>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</si>
  <si>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</si>
  <si>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</si>
  <si>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</si>
  <si>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</si>
  <si>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</si>
  <si>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</si>
  <si>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</si>
  <si>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</si>
  <si>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</si>
  <si>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</si>
  <si>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</si>
  <si>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</si>
  <si>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</si>
  <si>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</si>
  <si>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</si>
  <si>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</si>
  <si>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</si>
  <si>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</si>
  <si>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</si>
  <si>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</si>
  <si>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</si>
  <si>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</si>
  <si>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</si>
  <si>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</si>
  <si>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</si>
  <si>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</si>
  <si>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</si>
  <si>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</si>
  <si>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</si>
  <si>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</si>
  <si>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</si>
  <si>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</si>
  <si>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</si>
  <si>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</si>
  <si>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</si>
  <si>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</si>
  <si>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</si>
  <si>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</si>
  <si>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</si>
  <si>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</si>
  <si>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</si>
  <si>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</si>
  <si>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</si>
  <si>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</si>
  <si>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</si>
  <si>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</si>
  <si>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</si>
  <si>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</si>
  <si>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</si>
  <si>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</si>
  <si>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</si>
  <si>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</si>
  <si>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</si>
  <si>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</si>
  <si>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</si>
  <si>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</si>
  <si>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</si>
  <si>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</si>
  <si>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</si>
  <si>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</si>
  <si>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</si>
  <si>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</si>
  <si>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</si>
  <si>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</si>
  <si>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</si>
  <si>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</si>
  <si>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</si>
  <si>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</si>
  <si>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</si>
  <si>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</si>
  <si>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</si>
  <si>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</si>
  <si>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</si>
  <si>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</si>
  <si>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</si>
  <si>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</si>
  <si>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</si>
  <si>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</si>
  <si>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</si>
  <si>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</si>
  <si>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</si>
  <si>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</si>
  <si>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</si>
  <si>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</si>
  <si>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</si>
  <si>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</si>
  <si>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</si>
  <si>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</si>
  <si>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</si>
  <si>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</si>
  <si>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</si>
  <si>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</si>
  <si>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</si>
  <si>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</si>
  <si>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</si>
  <si>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</si>
  <si>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</si>
  <si>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</si>
  <si>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</si>
  <si>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</si>
  <si>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</si>
  <si>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</si>
  <si>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</si>
  <si>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</si>
  <si>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</si>
  <si>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</si>
  <si>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</si>
  <si>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</si>
  <si>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</si>
  <si>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</si>
  <si>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</si>
  <si>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</si>
  <si>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</si>
  <si>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</si>
  <si>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</si>
  <si>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</si>
  <si>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</si>
  <si>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</si>
  <si>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</si>
  <si>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</si>
  <si>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</si>
  <si>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</si>
  <si>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</si>
  <si>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</si>
  <si>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</si>
  <si>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</si>
  <si>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</si>
  <si>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</si>
  <si>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</si>
  <si>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</si>
  <si>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</si>
  <si>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</si>
  <si>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</si>
  <si>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</si>
  <si>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</si>
  <si>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</si>
  <si>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</si>
  <si>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</si>
  <si>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</si>
  <si>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</si>
  <si>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</si>
  <si>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</si>
  <si>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</si>
  <si>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</si>
  <si>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</si>
  <si>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</si>
  <si>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</si>
  <si>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</si>
  <si>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</si>
  <si>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</si>
  <si>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</si>
  <si>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</si>
  <si>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</si>
  <si>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</si>
  <si>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</si>
  <si>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</si>
  <si>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</si>
  <si>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</si>
  <si>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</si>
  <si>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</si>
  <si>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</si>
  <si>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</si>
  <si>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</si>
  <si>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</si>
  <si>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</si>
  <si>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</si>
  <si>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</si>
  <si>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</si>
  <si>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</si>
  <si>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</si>
  <si>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</si>
  <si>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</si>
  <si>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</si>
  <si>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</si>
  <si>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</si>
  <si>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</si>
  <si>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</si>
  <si>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</si>
  <si>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</si>
  <si>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</si>
  <si>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</si>
  <si>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</si>
  <si>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</si>
  <si>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</si>
  <si>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</si>
  <si>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</si>
  <si>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</si>
  <si>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</si>
  <si>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</si>
  <si>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</si>
  <si>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</si>
  <si>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</si>
  <si>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</si>
  <si>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</si>
  <si>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</si>
  <si>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</si>
  <si>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</si>
  <si>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</si>
  <si>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</si>
  <si>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</si>
  <si>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</si>
  <si>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</si>
  <si>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</si>
  <si>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</si>
  <si>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</si>
  <si>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</si>
  <si>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</si>
  <si>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</si>
  <si>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</si>
  <si>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</si>
  <si>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</si>
  <si>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</si>
  <si>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</si>
  <si>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</si>
  <si>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</si>
  <si>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</si>
  <si>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</si>
  <si>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</si>
  <si>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</si>
  <si>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</si>
  <si>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</si>
  <si>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</si>
  <si>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</si>
  <si>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</si>
  <si>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</si>
  <si>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</si>
  <si>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</si>
  <si>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</si>
  <si>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</si>
  <si>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</si>
  <si>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</si>
  <si>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</si>
  <si>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</si>
  <si>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</si>
  <si>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</si>
  <si>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</si>
  <si>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</si>
  <si>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</si>
  <si>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</si>
  <si>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</si>
  <si>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</si>
  <si>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</si>
  <si>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</si>
  <si>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</si>
  <si>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</si>
  <si>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</si>
  <si>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</si>
  <si>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</si>
  <si>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</si>
  <si>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</si>
  <si>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</si>
  <si>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</si>
  <si>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</si>
  <si>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</si>
  <si>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</si>
  <si>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</si>
  <si>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</si>
  <si>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</si>
  <si>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</si>
  <si>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</si>
  <si>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</si>
  <si>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</si>
  <si>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</si>
  <si>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</si>
  <si>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</si>
  <si>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</si>
  <si>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</si>
  <si>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</si>
  <si>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</si>
  <si>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</si>
  <si>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</si>
  <si>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</si>
  <si>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</si>
  <si>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</si>
  <si>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</si>
  <si>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</si>
  <si>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</si>
  <si>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</si>
  <si>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</si>
  <si>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</si>
  <si>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</si>
  <si>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</si>
  <si>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</si>
  <si>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</si>
  <si>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</si>
  <si>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</si>
  <si>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</si>
  <si>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</si>
  <si>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</si>
  <si>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</si>
  <si>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</si>
  <si>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</si>
  <si>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</si>
  <si>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</si>
  <si>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</si>
  <si>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</si>
  <si>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</si>
  <si>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</si>
  <si>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</si>
  <si>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</si>
  <si>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</si>
  <si>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</si>
  <si>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</si>
  <si>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</si>
  <si>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</si>
  <si>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</si>
  <si>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</si>
  <si>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</si>
  <si>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</si>
  <si>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</si>
  <si>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</si>
  <si>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</si>
  <si>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</si>
  <si>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</si>
  <si>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</si>
  <si>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</si>
  <si>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</si>
  <si>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</si>
  <si>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</si>
  <si>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</si>
  <si>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</si>
  <si>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</si>
  <si>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</si>
  <si>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</si>
  <si>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</si>
  <si>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</si>
  <si>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</si>
  <si>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</si>
  <si>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</si>
  <si>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</si>
  <si>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</si>
  <si>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</si>
  <si>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</si>
  <si>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</si>
  <si>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</si>
  <si>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</si>
  <si>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</si>
  <si>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</si>
  <si>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</si>
  <si>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</si>
  <si>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</si>
  <si>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</si>
  <si>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</si>
  <si>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</si>
  <si>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</si>
  <si>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</si>
  <si>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</si>
  <si>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</si>
  <si>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</si>
  <si>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</si>
  <si>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</si>
  <si>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</si>
  <si>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</si>
  <si>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</si>
  <si>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</si>
  <si>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</si>
  <si>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</si>
  <si>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</si>
  <si>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</si>
  <si>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</si>
  <si>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</si>
  <si>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</si>
  <si>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</si>
  <si>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</si>
  <si>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</si>
  <si>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</si>
  <si>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</si>
  <si>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</si>
  <si>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</si>
  <si>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</si>
  <si>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</si>
  <si>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</si>
  <si>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</si>
  <si>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</si>
  <si>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</si>
  <si>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</si>
  <si>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</si>
  <si>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</si>
  <si>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</si>
  <si>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</si>
  <si>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</si>
  <si>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</si>
  <si>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</si>
  <si>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</si>
  <si>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</si>
  <si>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</si>
  <si>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</si>
  <si>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</si>
  <si>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</si>
  <si>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</si>
  <si>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</si>
  <si>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</si>
  <si>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</si>
  <si>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</si>
  <si>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</si>
  <si>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</si>
  <si>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</si>
  <si>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</si>
  <si>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</si>
  <si>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</si>
  <si>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</si>
  <si>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</si>
  <si>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</si>
  <si>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</si>
  <si>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</si>
  <si>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</si>
  <si>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</si>
  <si>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</si>
  <si>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</si>
  <si>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</si>
  <si>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</si>
  <si>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</si>
  <si>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</si>
  <si>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</si>
  <si>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</si>
  <si>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</si>
  <si>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</si>
  <si>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</si>
  <si>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</si>
  <si>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</si>
  <si>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</si>
  <si>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</si>
  <si>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</si>
  <si>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</si>
  <si>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</si>
  <si>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</si>
  <si>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</si>
  <si>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</si>
  <si>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</si>
  <si>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</si>
  <si>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</si>
  <si>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</si>
  <si>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</si>
  <si>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</si>
  <si>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</si>
  <si>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</si>
  <si>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</si>
  <si>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</si>
  <si>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</si>
  <si>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</si>
  <si>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</si>
  <si>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</si>
  <si>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</si>
  <si>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</si>
  <si>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</si>
  <si>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</si>
  <si>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</si>
  <si>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</si>
  <si>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</si>
  <si>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</si>
  <si>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</si>
  <si>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</si>
  <si>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</si>
  <si>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</si>
  <si>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</si>
  <si>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</si>
  <si>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</si>
  <si>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</si>
  <si>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</si>
  <si>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</si>
  <si>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</si>
  <si>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</si>
  <si>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</si>
  <si>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</si>
  <si>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</si>
  <si>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</si>
  <si>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</si>
  <si>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</si>
  <si>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</si>
  <si>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</si>
  <si>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</si>
  <si>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</si>
  <si>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</si>
  <si>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</si>
  <si>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</si>
  <si>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</si>
  <si>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</si>
  <si>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</si>
  <si>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</si>
  <si>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</si>
  <si>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</si>
  <si>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</si>
  <si>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</si>
  <si>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</si>
  <si>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</si>
  <si>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</si>
  <si>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</si>
  <si>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</si>
  <si>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</si>
  <si>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</si>
  <si>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</si>
  <si>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</si>
  <si>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</si>
  <si>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</si>
  <si>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</si>
  <si>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</si>
  <si>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</si>
  <si>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</si>
  <si>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</si>
  <si>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</si>
  <si>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</si>
  <si>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</si>
  <si>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</si>
  <si>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</si>
  <si>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</si>
  <si>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</si>
  <si>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</si>
  <si>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</si>
  <si>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</si>
  <si>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</si>
  <si>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</si>
  <si>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</si>
  <si>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</si>
  <si>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</si>
  <si>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</si>
  <si>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</si>
  <si>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</si>
  <si>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</si>
  <si>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</si>
  <si>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</si>
  <si>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</si>
  <si>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</si>
  <si>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</si>
  <si>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</si>
  <si>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</si>
  <si>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</si>
  <si>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</si>
  <si>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</si>
  <si>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</si>
  <si>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</si>
  <si>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</si>
  <si>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</si>
  <si>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</si>
  <si>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</si>
  <si>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</si>
  <si>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</si>
  <si>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</si>
  <si>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</si>
  <si>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</si>
  <si>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</si>
  <si>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</si>
  <si>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</si>
  <si>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</si>
  <si>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</si>
  <si>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</si>
  <si>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</si>
  <si>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</si>
  <si>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</si>
  <si>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</si>
  <si>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</si>
  <si>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</si>
  <si>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</si>
  <si>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</si>
  <si>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</si>
  <si>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</si>
  <si>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</si>
  <si>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</si>
  <si>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</si>
  <si>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</si>
  <si>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</si>
  <si>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</si>
  <si>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</si>
  <si>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</si>
  <si>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</si>
  <si>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</si>
  <si>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</si>
  <si>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</si>
  <si>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</si>
  <si>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</si>
  <si>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</si>
  <si>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</si>
  <si>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</si>
  <si>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</si>
  <si>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</si>
  <si>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</si>
  <si>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</si>
  <si>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</si>
  <si>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</si>
  <si>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</si>
  <si>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</si>
  <si>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</si>
  <si>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</si>
  <si>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</si>
  <si>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</si>
  <si>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</si>
  <si>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</si>
  <si>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</si>
  <si>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</si>
  <si>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</si>
  <si>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</si>
  <si>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</si>
  <si>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</si>
  <si>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</si>
  <si>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</si>
  <si>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</si>
  <si>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</si>
  <si>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</si>
  <si>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</si>
  <si>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</si>
  <si>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</si>
  <si>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</si>
  <si>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</si>
  <si>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</si>
  <si>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</si>
  <si>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</si>
  <si>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</si>
  <si>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</si>
  <si>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</si>
  <si>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</si>
  <si>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</si>
  <si>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</si>
  <si>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</si>
  <si>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</si>
  <si>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</si>
  <si>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</si>
  <si>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</si>
  <si>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</si>
  <si>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</si>
  <si>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</si>
  <si>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</si>
  <si>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</si>
  <si>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</si>
  <si>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</si>
  <si>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</si>
  <si>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</si>
  <si>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</si>
  <si>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</si>
  <si>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</si>
  <si>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</si>
  <si>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</si>
  <si>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</si>
  <si>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</si>
  <si>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</si>
  <si>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</si>
  <si>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</si>
  <si>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</si>
  <si>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</si>
  <si>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</si>
  <si>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</si>
  <si>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</si>
  <si>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</si>
  <si>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</si>
  <si>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</si>
  <si>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</si>
  <si>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</si>
  <si>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</si>
  <si>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</si>
  <si>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</si>
  <si>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</si>
  <si>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</si>
  <si>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</si>
  <si>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</si>
  <si>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</si>
  <si>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</si>
  <si>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</si>
  <si>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</si>
  <si>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</si>
  <si>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</si>
  <si>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</si>
  <si>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</si>
  <si>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</si>
  <si>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</si>
  <si>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</si>
  <si>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</si>
  <si>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</si>
  <si>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</si>
  <si>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</si>
  <si>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</si>
  <si>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</si>
  <si>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</si>
  <si>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</si>
  <si>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</si>
  <si>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</si>
  <si>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</si>
  <si>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</si>
  <si>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</si>
  <si>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</si>
  <si>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</si>
  <si>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</si>
  <si>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</si>
  <si>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</si>
  <si>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</si>
  <si>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</si>
  <si>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</si>
  <si>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</si>
  <si>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</si>
  <si>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</si>
  <si>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</si>
  <si>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</si>
  <si>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</si>
  <si>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</si>
  <si>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</si>
  <si>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</si>
  <si>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</si>
  <si>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</si>
  <si>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</si>
  <si>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</si>
  <si>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</si>
  <si>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</si>
  <si>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</si>
  <si>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</si>
  <si>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</si>
  <si>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</si>
  <si>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</si>
  <si>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</si>
  <si>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</si>
  <si>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</si>
  <si>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</si>
  <si>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</si>
  <si>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</si>
  <si>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</si>
  <si>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</si>
  <si>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</si>
  <si>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</si>
  <si>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</si>
  <si>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</si>
  <si>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</si>
  <si>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</si>
  <si>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</si>
  <si>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</si>
  <si>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</si>
  <si>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</si>
  <si>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</si>
  <si>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</si>
  <si>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</si>
  <si>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</si>
  <si>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</si>
  <si>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</si>
  <si>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</si>
  <si>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</si>
  <si>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</si>
  <si>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</si>
  <si>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</si>
  <si>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</si>
  <si>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</si>
  <si>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</si>
  <si>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</si>
  <si>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</si>
  <si>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</si>
  <si>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</si>
  <si>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</si>
  <si>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</si>
  <si>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</si>
  <si>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</si>
  <si>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</si>
  <si>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</si>
  <si>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</si>
  <si>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</si>
  <si>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</si>
  <si>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</si>
  <si>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</si>
  <si>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</si>
  <si>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</si>
  <si>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</si>
  <si>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</si>
  <si>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</si>
  <si>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</si>
  <si>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</si>
  <si>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</si>
  <si>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</si>
  <si>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</si>
  <si>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</si>
  <si>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</si>
  <si>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</si>
  <si>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</si>
  <si>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</si>
  <si>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</si>
  <si>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</si>
  <si>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</si>
  <si>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</si>
  <si>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</si>
  <si>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</si>
  <si>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</si>
  <si>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</si>
  <si>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</si>
  <si>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</si>
  <si>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</si>
  <si>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</si>
  <si>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</si>
  <si>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</si>
  <si>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</si>
  <si>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</si>
  <si>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</si>
  <si>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</si>
  <si>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</si>
  <si>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</si>
  <si>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</si>
  <si>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</si>
  <si>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</si>
  <si>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</si>
  <si>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</si>
  <si>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</si>
  <si>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</si>
  <si>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</si>
  <si>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</si>
  <si>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</si>
  <si>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</si>
  <si>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</si>
  <si>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</si>
  <si>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</si>
  <si>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</si>
  <si>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</si>
  <si>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</si>
  <si>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</si>
  <si>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</si>
  <si>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</si>
  <si>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</si>
  <si>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</si>
  <si>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</si>
  <si>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</si>
  <si>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</si>
  <si>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</si>
  <si>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</si>
  <si>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</si>
  <si>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</si>
  <si>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</si>
  <si>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</si>
  <si>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</si>
  <si>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</si>
  <si>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</si>
  <si>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</si>
  <si>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</si>
  <si>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</si>
  <si>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</si>
  <si>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</si>
  <si>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</si>
  <si>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</si>
  <si>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</si>
  <si>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</si>
  <si>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</si>
  <si>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</si>
  <si>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</si>
  <si>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</si>
  <si>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</si>
  <si>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</si>
  <si>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</si>
  <si>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</si>
  <si>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</si>
  <si>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</si>
  <si>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</si>
  <si>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</si>
  <si>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</si>
  <si>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</si>
  <si>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</si>
  <si>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</si>
  <si>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</si>
  <si>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</si>
  <si>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</si>
  <si>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</si>
  <si>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</si>
  <si>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</si>
  <si>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</si>
  <si>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</si>
  <si>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</si>
  <si>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</si>
  <si>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</si>
  <si>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</si>
  <si>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</si>
  <si>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</si>
  <si>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</si>
  <si>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</si>
  <si>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</si>
  <si>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</si>
  <si>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</si>
  <si>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</si>
  <si>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</si>
  <si>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</si>
  <si>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</si>
  <si>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</si>
  <si>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</si>
  <si>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</si>
  <si>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</si>
  <si>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</si>
  <si>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</si>
  <si>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</si>
  <si>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</si>
  <si>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</si>
  <si>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</si>
  <si>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</si>
  <si>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</si>
  <si>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</si>
  <si>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</si>
  <si>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</si>
  <si>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</si>
  <si>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</si>
  <si>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</si>
  <si>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</si>
  <si>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</si>
  <si>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</si>
  <si>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</si>
  <si>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</si>
  <si>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</si>
  <si>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</si>
  <si>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</si>
  <si>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</si>
  <si>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</si>
  <si>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</si>
  <si>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</si>
  <si>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</si>
  <si>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</si>
  <si>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</si>
  <si>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</si>
  <si>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</si>
  <si>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</si>
  <si>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</si>
  <si>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</si>
  <si>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</si>
  <si>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</si>
  <si>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</si>
  <si>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</si>
  <si>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</si>
  <si>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</si>
  <si>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</si>
  <si>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</si>
  <si>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</si>
  <si>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</si>
  <si>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</si>
  <si>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</si>
  <si>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</si>
  <si>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</si>
  <si>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</si>
  <si>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</si>
  <si>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</si>
  <si>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</si>
  <si>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</si>
  <si>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</si>
  <si>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</si>
  <si>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</si>
  <si>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</si>
  <si>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</si>
  <si>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</si>
  <si>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</si>
  <si>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</si>
  <si>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</si>
  <si>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</si>
  <si>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</si>
  <si>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</si>
  <si>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</si>
  <si>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</si>
  <si>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</si>
  <si>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</si>
  <si>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</si>
  <si>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</si>
  <si>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</si>
  <si>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</si>
  <si>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</si>
  <si>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</si>
  <si>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</si>
  <si>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</si>
  <si>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</si>
  <si>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</si>
  <si>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</si>
  <si>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</si>
  <si>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</si>
  <si>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</si>
  <si>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</si>
  <si>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</si>
  <si>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</si>
  <si>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</si>
  <si>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</si>
  <si>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</si>
  <si>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</si>
  <si>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</si>
  <si>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</si>
  <si>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</si>
  <si>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</si>
  <si>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</si>
  <si>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</si>
  <si>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</si>
  <si>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</si>
  <si>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</si>
  <si>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</si>
  <si>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</si>
  <si>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</si>
  <si>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</si>
  <si>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</si>
  <si>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</si>
  <si>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</si>
  <si>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</si>
  <si>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</si>
  <si>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</si>
  <si>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</si>
  <si>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</si>
  <si>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</si>
  <si>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</si>
  <si>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</si>
  <si>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</si>
  <si>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</si>
  <si>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</si>
  <si>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</si>
  <si>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</si>
  <si>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</si>
  <si>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</si>
  <si>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</si>
  <si>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</si>
  <si>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</si>
  <si>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</si>
  <si>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</si>
  <si>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</si>
  <si>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</si>
  <si>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</si>
  <si>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</si>
  <si>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</si>
  <si>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</si>
  <si>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</si>
  <si>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</si>
  <si>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</si>
  <si>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</si>
  <si>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</si>
  <si>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</si>
  <si>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</si>
  <si>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</si>
  <si>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</si>
  <si>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</si>
  <si>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</si>
  <si>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</si>
  <si>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</si>
  <si>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</si>
  <si>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</si>
  <si>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</si>
  <si>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</si>
  <si>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</si>
  <si>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</si>
  <si>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</si>
  <si>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</si>
  <si>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</si>
  <si>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</si>
  <si>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</si>
  <si>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</si>
  <si>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</si>
  <si>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</si>
  <si>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</si>
  <si>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</si>
  <si>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</si>
  <si>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</si>
  <si>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</si>
  <si>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</si>
  <si>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</si>
  <si>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</si>
  <si>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</si>
  <si>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</si>
  <si>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</si>
  <si>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</si>
  <si>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</si>
  <si>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</si>
  <si>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</si>
  <si>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</si>
  <si>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</si>
  <si>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</si>
  <si>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</si>
  <si>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</si>
  <si>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</si>
  <si>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</si>
  <si>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</si>
  <si>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</si>
  <si>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</si>
  <si>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</si>
  <si>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</si>
  <si>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</si>
  <si>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</si>
  <si>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</si>
  <si>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</si>
  <si>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</si>
  <si>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</si>
  <si>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</si>
  <si>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</si>
  <si>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</si>
  <si>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</si>
  <si>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</si>
  <si>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</si>
  <si>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</si>
  <si>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</si>
  <si>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</si>
  <si>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</si>
  <si>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</si>
  <si>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</si>
  <si>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</si>
  <si>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</si>
  <si>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</si>
  <si>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</si>
  <si>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</si>
  <si>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</si>
  <si>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</si>
  <si>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</si>
  <si>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</si>
  <si>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</si>
  <si>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</si>
  <si>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</si>
  <si>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</si>
  <si>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</si>
  <si>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</si>
  <si>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</si>
  <si>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</si>
  <si>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</si>
  <si>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</si>
  <si>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</si>
  <si>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</si>
  <si>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</si>
  <si>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</si>
  <si>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</si>
  <si>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</si>
  <si>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</si>
  <si>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</si>
  <si>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</si>
  <si>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</si>
  <si>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</si>
  <si>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</si>
  <si>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</si>
  <si>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</si>
  <si>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</si>
  <si>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</si>
  <si>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</si>
  <si>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</si>
  <si>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</si>
  <si>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</si>
  <si>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</si>
  <si>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</si>
  <si>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</si>
  <si>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</si>
  <si>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</si>
  <si>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</si>
  <si>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</si>
  <si>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</si>
  <si>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</si>
  <si>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</si>
  <si>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</si>
  <si>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</si>
  <si>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</si>
  <si>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</si>
  <si>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</si>
  <si>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</si>
  <si>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</si>
  <si>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</si>
  <si>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</si>
  <si>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</si>
  <si>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</si>
  <si>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</si>
  <si>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</si>
  <si>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</si>
  <si>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</si>
  <si>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</si>
  <si>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</si>
  <si>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</si>
  <si>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</si>
  <si>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</si>
  <si>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</si>
  <si>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</si>
  <si>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</si>
  <si>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</si>
  <si>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</si>
  <si>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</si>
  <si>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</si>
  <si>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</si>
  <si>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</si>
  <si>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</si>
  <si>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</si>
  <si>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</si>
  <si>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</si>
  <si>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</si>
  <si>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</si>
  <si>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</si>
  <si>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</si>
  <si>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</si>
  <si>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</si>
  <si>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</si>
  <si>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</si>
  <si>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</si>
  <si>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</si>
  <si>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</si>
  <si>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</si>
  <si>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</si>
  <si>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</si>
  <si>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</si>
  <si>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</si>
  <si>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</si>
  <si>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</si>
  <si>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</si>
  <si>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</si>
  <si>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</si>
  <si>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</si>
  <si>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</si>
  <si>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</si>
  <si>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</si>
  <si>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</si>
  <si>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</si>
  <si>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</si>
  <si>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</si>
  <si>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</si>
  <si>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</si>
  <si>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</si>
  <si>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</si>
  <si>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</si>
  <si>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</si>
  <si>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</si>
  <si>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</si>
  <si>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</si>
  <si>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</si>
  <si>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</si>
  <si>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</si>
  <si>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</si>
  <si>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</si>
  <si>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</si>
  <si>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</si>
  <si>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</si>
  <si>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</si>
  <si>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</si>
  <si>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</si>
  <si>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</si>
  <si>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</si>
  <si>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</si>
  <si>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</si>
  <si>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</si>
  <si>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</si>
  <si>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</si>
  <si>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</si>
  <si>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</si>
  <si>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</si>
  <si>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</si>
  <si>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</si>
  <si>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</si>
  <si>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</si>
  <si>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</si>
  <si>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</si>
  <si>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</si>
  <si>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</si>
  <si>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</si>
  <si>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</si>
  <si>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</si>
  <si>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</si>
  <si>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</si>
  <si>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</si>
  <si>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</si>
  <si>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</si>
  <si>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</si>
  <si>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</si>
  <si>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</si>
  <si>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</si>
  <si>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</si>
  <si>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</si>
  <si>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</si>
  <si>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</si>
  <si>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</si>
  <si>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</si>
  <si>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</si>
  <si>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</si>
  <si>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</si>
  <si>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</si>
  <si>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</si>
  <si>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</si>
  <si>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</si>
  <si>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</si>
  <si>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</si>
  <si>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</si>
  <si>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</si>
  <si>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</si>
  <si>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</si>
  <si>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</si>
  <si>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</si>
  <si>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</si>
  <si>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</si>
  <si>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</si>
  <si>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</si>
  <si>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</si>
  <si>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</si>
  <si>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</si>
  <si>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</si>
  <si>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</si>
  <si>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</si>
  <si>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</si>
  <si>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</si>
  <si>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</si>
  <si>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</si>
  <si>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</si>
  <si>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</si>
  <si>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</si>
  <si>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</si>
  <si>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</si>
  <si>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</si>
  <si>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</si>
  <si>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</si>
  <si>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</si>
  <si>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</si>
  <si>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</si>
  <si>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</si>
  <si>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</si>
  <si>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</si>
  <si>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</si>
  <si>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</si>
  <si>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</si>
  <si>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</si>
  <si>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</si>
  <si>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</si>
  <si>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</si>
  <si>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</si>
  <si>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</si>
  <si>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</si>
  <si>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</si>
  <si>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</si>
  <si>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</si>
  <si>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</si>
  <si>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</si>
  <si>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</si>
  <si>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</si>
  <si>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</si>
  <si>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</si>
  <si>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</si>
  <si>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</si>
  <si>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</si>
  <si>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</si>
  <si>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</si>
  <si>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</si>
  <si>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</si>
  <si>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</si>
  <si>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</si>
  <si>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</si>
  <si>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</si>
  <si>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</si>
  <si>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</si>
  <si>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</si>
  <si>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</si>
  <si>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</si>
  <si>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</si>
  <si>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</si>
  <si>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</si>
  <si>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</si>
  <si>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</si>
  <si>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</si>
  <si>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</si>
  <si>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</si>
  <si>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</si>
  <si>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</si>
  <si>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</si>
  <si>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</si>
  <si>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</si>
  <si>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</si>
  <si>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</si>
  <si>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</si>
  <si>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</si>
  <si>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</si>
  <si>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</si>
  <si>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</si>
  <si>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</si>
  <si>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</si>
  <si>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</si>
  <si>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</si>
  <si>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</si>
  <si>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</si>
  <si>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</si>
  <si>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</si>
  <si>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</si>
  <si>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</si>
  <si>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</si>
  <si>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</si>
  <si>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</si>
  <si>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</si>
  <si>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</si>
  <si>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</si>
  <si>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</si>
  <si>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</si>
  <si>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</si>
  <si>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</si>
  <si>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</si>
  <si>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</si>
  <si>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</si>
  <si>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</si>
  <si>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</si>
  <si>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</si>
  <si>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</si>
  <si>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</si>
  <si>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</si>
  <si>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</si>
  <si>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</si>
  <si>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</si>
  <si>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</si>
  <si>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</si>
  <si>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</si>
  <si>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</si>
  <si>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</si>
  <si>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</si>
  <si>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</si>
  <si>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</si>
  <si>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</si>
  <si>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</si>
  <si>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</si>
  <si>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</si>
  <si>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</si>
  <si>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</si>
  <si>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</si>
  <si>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</si>
  <si>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</si>
  <si>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</si>
  <si>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</si>
  <si>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</si>
  <si>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</si>
  <si>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</si>
  <si>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</si>
  <si>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</si>
  <si>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</si>
  <si>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</si>
  <si>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</si>
  <si>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</si>
  <si>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</si>
  <si>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</si>
  <si>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</si>
  <si>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</si>
  <si>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</si>
  <si>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</si>
  <si>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</si>
  <si>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</si>
  <si>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</si>
  <si>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</si>
  <si>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</si>
  <si>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</si>
  <si>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</si>
  <si>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</si>
  <si>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</si>
  <si>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</si>
  <si>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</si>
  <si>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</si>
  <si>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</si>
  <si>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</si>
  <si>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</si>
  <si>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</si>
  <si>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</si>
  <si>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</si>
  <si>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</si>
  <si>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</si>
  <si>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</si>
  <si>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</si>
  <si>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</si>
  <si>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</si>
  <si>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</si>
  <si>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</si>
  <si>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</si>
  <si>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</si>
  <si>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</si>
  <si>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</si>
  <si>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</si>
  <si>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</si>
  <si>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</si>
  <si>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</si>
  <si>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</si>
  <si>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</si>
  <si>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</si>
  <si>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</si>
  <si>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</si>
  <si>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</si>
  <si>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</si>
  <si>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</si>
  <si>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</si>
  <si>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</si>
  <si>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</si>
  <si>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</si>
  <si>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</si>
  <si>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</si>
  <si>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</si>
  <si>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</si>
  <si>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</si>
  <si>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</si>
  <si>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</si>
  <si>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</si>
  <si>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</si>
  <si>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</si>
  <si>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</si>
  <si>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</si>
  <si>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</si>
  <si>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</si>
  <si>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</si>
  <si>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</si>
  <si>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</si>
  <si>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</si>
  <si>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</si>
  <si>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</si>
  <si>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</si>
  <si>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</si>
  <si>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</si>
  <si>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</si>
  <si>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</si>
  <si>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</si>
  <si>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</si>
  <si>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</si>
  <si>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</si>
  <si>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</si>
  <si>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</si>
  <si>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</si>
  <si>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</si>
  <si>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</si>
  <si>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</si>
  <si>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</si>
  <si>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</si>
  <si>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</si>
  <si>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</si>
  <si>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</si>
  <si>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</si>
  <si>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</si>
  <si>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</si>
  <si>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</si>
  <si>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</si>
  <si>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</si>
  <si>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</si>
  <si>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</si>
  <si>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</si>
  <si>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</si>
  <si>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</si>
  <si>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</si>
  <si>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</si>
  <si>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</si>
  <si>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</si>
  <si>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</si>
  <si>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</si>
  <si>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</si>
  <si>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</si>
  <si>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</si>
  <si>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</si>
  <si>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</si>
  <si>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</si>
  <si>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</si>
  <si>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</si>
  <si>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</si>
  <si>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</si>
  <si>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</si>
  <si>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</si>
  <si>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</si>
  <si>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</si>
  <si>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</si>
  <si>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</si>
  <si>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</si>
  <si>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</si>
  <si>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</si>
  <si>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</si>
  <si>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</si>
  <si>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</si>
  <si>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</si>
  <si>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</si>
  <si>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</si>
  <si>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</si>
  <si>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</si>
  <si>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</si>
  <si>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</si>
  <si>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</si>
  <si>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</si>
  <si>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</si>
  <si>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</si>
  <si>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</si>
  <si>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</si>
  <si>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</si>
  <si>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</si>
  <si>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</si>
  <si>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</si>
  <si>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</si>
  <si>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</si>
  <si>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</si>
  <si>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</si>
  <si>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</si>
  <si>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</si>
  <si>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</si>
  <si>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</si>
  <si>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</si>
  <si>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</si>
  <si>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</si>
  <si>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</si>
  <si>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</si>
  <si>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</si>
  <si>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</si>
  <si>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</si>
  <si>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</si>
  <si>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</si>
  <si>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</si>
  <si>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</si>
  <si>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</si>
  <si>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</si>
  <si>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</si>
  <si>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</si>
  <si>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</si>
  <si>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</si>
  <si>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</si>
  <si>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</si>
  <si>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</si>
  <si>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</si>
  <si>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</si>
  <si>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</si>
  <si>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</si>
  <si>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</si>
  <si>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</si>
  <si>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</si>
  <si>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</si>
  <si>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</si>
  <si>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</si>
  <si>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</si>
  <si>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</si>
  <si>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</si>
  <si>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</si>
  <si>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</si>
  <si>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</si>
  <si>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</si>
  <si>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</si>
  <si>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</si>
  <si>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</si>
  <si>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</si>
  <si>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</si>
  <si>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</si>
  <si>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</si>
  <si>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</si>
  <si>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</si>
  <si>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</si>
  <si>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</si>
  <si>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</si>
  <si>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</si>
  <si>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</si>
  <si>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</si>
  <si>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</si>
  <si>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</si>
  <si>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</si>
  <si>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</si>
  <si>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</si>
  <si>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</si>
  <si>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</si>
  <si>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</si>
  <si>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</si>
  <si>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</si>
  <si>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</si>
  <si>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</si>
  <si>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</si>
  <si>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</si>
  <si>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</si>
  <si>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</si>
  <si>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</si>
  <si>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</si>
  <si>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</si>
  <si>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</si>
  <si>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</si>
  <si>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</si>
  <si>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</si>
  <si>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</si>
  <si>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</si>
  <si>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</si>
  <si>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</si>
  <si>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</si>
  <si>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</si>
  <si>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</si>
  <si>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</si>
  <si>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</si>
  <si>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</si>
  <si>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</si>
  <si>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</si>
  <si>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</si>
  <si>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</si>
  <si>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</si>
  <si>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</si>
  <si>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</si>
  <si>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</si>
  <si>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</si>
  <si>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</si>
  <si>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</si>
  <si>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</si>
  <si>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</si>
  <si>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</si>
  <si>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</si>
  <si>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</si>
  <si>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</si>
  <si>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</si>
  <si>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</si>
  <si>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</si>
  <si>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</si>
  <si>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</si>
  <si>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</si>
  <si>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</si>
  <si>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</si>
  <si>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</si>
  <si>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</si>
  <si>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</si>
  <si>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</si>
  <si>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</si>
  <si>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</si>
  <si>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</si>
  <si>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</si>
  <si>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</si>
  <si>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</si>
  <si>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</si>
  <si>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</si>
  <si>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</si>
  <si>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</si>
  <si>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</si>
  <si>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</si>
  <si>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</si>
  <si>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</si>
  <si>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</si>
  <si>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</si>
  <si>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</si>
  <si>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</si>
  <si>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</si>
  <si>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</si>
  <si>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</si>
  <si>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</si>
  <si>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</si>
  <si>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</si>
  <si>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</si>
  <si>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</si>
  <si>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</si>
  <si>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</si>
  <si>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</si>
  <si>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</si>
  <si>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</si>
  <si>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</si>
  <si>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</si>
  <si>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</si>
  <si>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</si>
  <si>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</si>
  <si>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</si>
  <si>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</si>
  <si>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</si>
  <si>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</si>
  <si>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</si>
  <si>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</si>
  <si>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</si>
  <si>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</si>
  <si>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</si>
  <si>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</si>
  <si>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</si>
  <si>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</si>
  <si>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</si>
  <si>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</si>
  <si>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</si>
  <si>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</si>
  <si>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</si>
  <si>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</si>
  <si>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</si>
  <si>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</si>
  <si>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</si>
  <si>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</si>
  <si>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</si>
  <si>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</si>
  <si>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</si>
  <si>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</si>
  <si>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</si>
  <si>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</si>
  <si>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</si>
  <si>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</si>
  <si>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</si>
  <si>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</si>
  <si>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</si>
  <si>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</si>
  <si>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</si>
  <si>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</si>
  <si>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</si>
  <si>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</si>
  <si>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</si>
  <si>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</si>
  <si>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</si>
  <si>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</si>
  <si>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</si>
  <si>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</si>
  <si>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</si>
  <si>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</si>
  <si>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</si>
  <si>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</si>
  <si>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</si>
  <si>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</si>
  <si>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</si>
  <si>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</si>
  <si>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</si>
  <si>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</si>
  <si>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</si>
  <si>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</si>
  <si>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</si>
  <si>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</si>
  <si>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</si>
  <si>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</si>
  <si>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</si>
  <si>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</si>
  <si>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</si>
  <si>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</si>
  <si>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</si>
  <si>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</si>
  <si>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</si>
  <si>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</si>
  <si>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</si>
  <si>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</si>
  <si>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</si>
  <si>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</si>
  <si>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</si>
  <si>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</si>
  <si>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</si>
  <si>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</si>
  <si>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</si>
  <si>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</si>
  <si>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</si>
  <si>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</si>
  <si>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</si>
  <si>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</si>
  <si>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</si>
  <si>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</si>
  <si>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</si>
  <si>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</si>
  <si>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</si>
  <si>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</si>
  <si>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</si>
  <si>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</si>
  <si>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</si>
  <si>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</si>
  <si>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</si>
  <si>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</si>
  <si>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</si>
  <si>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</si>
  <si>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</si>
  <si>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</si>
  <si>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</si>
  <si>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</si>
  <si>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</si>
  <si>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</si>
  <si>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</si>
  <si>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</si>
  <si>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</si>
  <si>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</si>
  <si>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</si>
  <si>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</si>
  <si>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</si>
  <si>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</si>
  <si>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</si>
  <si>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</si>
  <si>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</si>
  <si>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</si>
  <si>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</si>
  <si>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</si>
  <si>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</si>
  <si>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</si>
  <si>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</si>
  <si>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</si>
  <si>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</si>
  <si>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</si>
  <si>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</si>
  <si>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</si>
  <si>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</si>
  <si>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</si>
  <si>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</si>
  <si>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</si>
  <si>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</si>
  <si>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</si>
  <si>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</si>
  <si>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</si>
  <si>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</si>
  <si>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</si>
  <si>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</si>
  <si>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</si>
  <si>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</si>
  <si>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</si>
  <si>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</si>
  <si>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</si>
  <si>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</si>
  <si>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</si>
  <si>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</si>
  <si>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</si>
  <si>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</si>
  <si>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</si>
  <si>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</si>
  <si>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</si>
  <si>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</si>
  <si>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</si>
  <si>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</si>
  <si>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</si>
  <si>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</si>
  <si>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</si>
  <si>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</si>
  <si>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</si>
  <si>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</si>
  <si>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</si>
  <si>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</si>
  <si>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</si>
  <si>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</si>
  <si>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</si>
  <si>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</si>
  <si>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</si>
  <si>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</si>
  <si>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</si>
  <si>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</si>
  <si>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</si>
  <si>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</si>
  <si>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</si>
  <si>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</si>
  <si>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</si>
  <si>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</si>
  <si>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</si>
  <si>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</si>
  <si>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</si>
  <si>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</si>
  <si>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</si>
  <si>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</si>
  <si>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</si>
  <si>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</si>
  <si>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</si>
  <si>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</si>
  <si>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</si>
  <si>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</si>
  <si>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</si>
  <si>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</si>
  <si>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</si>
  <si>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</si>
  <si>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</si>
  <si>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</si>
  <si>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</si>
  <si>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</si>
  <si>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</si>
  <si>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</si>
  <si>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</si>
  <si>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</si>
  <si>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</si>
  <si>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</si>
  <si>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</si>
  <si>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</si>
  <si>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</si>
  <si>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</si>
  <si>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</si>
  <si>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</si>
  <si>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</si>
  <si>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</si>
  <si>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</si>
  <si>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</si>
  <si>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</si>
  <si>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</si>
  <si>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</si>
  <si>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</si>
  <si>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</si>
  <si>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</si>
  <si>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</si>
  <si>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</si>
  <si>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</si>
  <si>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</si>
  <si>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</si>
  <si>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</si>
  <si>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</si>
  <si>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</si>
  <si>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</si>
  <si>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</si>
  <si>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</si>
  <si>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</si>
  <si>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</si>
  <si>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</si>
  <si>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</si>
  <si>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</si>
  <si>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</si>
  <si>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</si>
  <si>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</si>
  <si>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</si>
  <si>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</si>
  <si>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</si>
  <si>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</si>
  <si>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</si>
  <si>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</si>
  <si>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</si>
  <si>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</si>
  <si>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</si>
  <si>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</si>
  <si>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</si>
  <si>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</si>
  <si>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</si>
  <si>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</si>
  <si>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</si>
  <si>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</si>
  <si>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</si>
  <si>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</si>
  <si>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</si>
  <si>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</si>
  <si>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</si>
  <si>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</si>
  <si>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</si>
  <si>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</si>
  <si>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</si>
  <si>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</si>
  <si>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</si>
  <si>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</si>
  <si>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</si>
  <si>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</si>
  <si>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</si>
  <si>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</si>
  <si>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</si>
  <si>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</si>
  <si>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</si>
  <si>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</si>
  <si>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</si>
  <si>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</si>
  <si>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</si>
  <si>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</si>
  <si>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</si>
  <si>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</si>
  <si>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</si>
  <si>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</si>
  <si>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</si>
  <si>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</si>
  <si>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</si>
  <si>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</si>
  <si>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</si>
  <si>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</si>
  <si>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</si>
  <si>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</si>
  <si>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</si>
  <si>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</si>
  <si>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</si>
  <si>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</si>
  <si>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</si>
  <si>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</si>
  <si>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</si>
  <si>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</si>
  <si>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</si>
  <si>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</si>
  <si>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</si>
  <si>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</si>
  <si>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</si>
  <si>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</si>
  <si>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</si>
  <si>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</si>
  <si>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</si>
  <si>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</si>
  <si>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</si>
  <si>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</si>
  <si>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</si>
  <si>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</si>
  <si>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</si>
  <si>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</si>
  <si>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</si>
  <si>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</si>
  <si>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</si>
  <si>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</si>
  <si>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</si>
  <si>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</si>
  <si>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</si>
  <si>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</si>
  <si>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</si>
  <si>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</si>
  <si>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</si>
  <si>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</si>
  <si>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</si>
  <si>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</si>
  <si>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</si>
  <si>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</si>
  <si>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</si>
  <si>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</si>
  <si>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</si>
  <si>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</si>
  <si>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</si>
  <si>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</si>
  <si>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</si>
  <si>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</si>
  <si>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</si>
  <si>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</si>
  <si>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</si>
  <si>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</si>
  <si>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</si>
  <si>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</si>
  <si>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</si>
  <si>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</si>
  <si>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</si>
  <si>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</si>
  <si>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</si>
  <si>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</si>
  <si>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</si>
  <si>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</si>
  <si>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</si>
  <si>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</si>
  <si>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</si>
  <si>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</si>
  <si>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</si>
  <si>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</si>
  <si>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</si>
  <si>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</si>
  <si>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</si>
  <si>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</si>
  <si>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</si>
  <si>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</si>
  <si>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</si>
  <si>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</si>
  <si>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</si>
  <si>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</si>
  <si>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</si>
  <si>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</si>
  <si>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</si>
  <si>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</si>
  <si>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</si>
  <si>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</si>
  <si>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</si>
  <si>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</si>
  <si>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</si>
  <si>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</si>
  <si>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</si>
  <si>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</si>
  <si>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</si>
  <si>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</si>
  <si>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</si>
  <si>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</si>
  <si>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</si>
  <si>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</si>
  <si>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</si>
  <si>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</si>
  <si>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</si>
  <si>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</si>
  <si>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</si>
  <si>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</si>
  <si>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</si>
  <si>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</si>
  <si>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</si>
  <si>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</si>
  <si>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</si>
  <si>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</si>
  <si>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</si>
  <si>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</si>
  <si>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</si>
  <si>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</si>
  <si>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</si>
  <si>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</si>
  <si>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</si>
  <si>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</si>
  <si>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</si>
  <si>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</si>
  <si>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</si>
  <si>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</si>
  <si>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</si>
  <si>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</si>
  <si>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</si>
  <si>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</si>
  <si>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</si>
  <si>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</si>
  <si>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</si>
  <si>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</si>
  <si>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</si>
  <si>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</si>
  <si>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</si>
  <si>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</si>
  <si>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</si>
  <si>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</si>
  <si>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</si>
  <si>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</si>
  <si>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</si>
  <si>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</si>
  <si>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</si>
  <si>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</si>
  <si>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</si>
  <si>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</si>
  <si>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</si>
  <si>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</si>
  <si>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</si>
  <si>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</si>
  <si>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</si>
  <si>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</si>
  <si>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</si>
  <si>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</si>
  <si>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</si>
  <si>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</si>
  <si>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</si>
  <si>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</si>
  <si>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</si>
  <si>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</si>
  <si>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</si>
  <si>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</si>
  <si>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</si>
  <si>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</si>
  <si>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</si>
  <si>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</si>
  <si>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</si>
  <si>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</si>
  <si>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</si>
  <si>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</si>
  <si>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</si>
  <si>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</si>
  <si>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</si>
  <si>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</si>
  <si>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</si>
  <si>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</si>
  <si>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</si>
  <si>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</si>
  <si>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</si>
  <si>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</si>
  <si>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</si>
  <si>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</si>
  <si>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</si>
  <si>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</si>
  <si>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</si>
  <si>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</si>
  <si>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</si>
  <si>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</si>
  <si>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</si>
  <si>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</si>
  <si>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</si>
  <si>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</si>
  <si>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</si>
  <si>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</si>
  <si>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</si>
  <si>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</si>
  <si>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</si>
  <si>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</si>
  <si>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</si>
  <si>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</si>
  <si>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</si>
  <si>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</si>
  <si>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</si>
  <si>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</si>
  <si>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</si>
  <si>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</si>
  <si>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</si>
  <si>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</si>
  <si>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</si>
  <si>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</si>
  <si>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</si>
  <si>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</si>
  <si>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</si>
  <si>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</si>
  <si>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</si>
  <si>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</si>
  <si>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</si>
  <si>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</si>
  <si>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</si>
  <si>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</si>
  <si>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</si>
  <si>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</si>
  <si>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</si>
  <si>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</si>
  <si>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</si>
  <si>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</si>
  <si>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</si>
  <si>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</si>
  <si>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</si>
  <si>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</si>
  <si>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</si>
  <si>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</si>
  <si>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</si>
  <si>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</si>
  <si>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</si>
  <si>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</si>
  <si>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</si>
  <si>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</si>
  <si>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</si>
  <si>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</si>
  <si>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</si>
  <si>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</si>
  <si>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</si>
  <si>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</si>
  <si>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</si>
  <si>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</si>
  <si>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</si>
  <si>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</si>
  <si>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</si>
  <si>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</si>
  <si>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</si>
  <si>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</si>
  <si>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</si>
  <si>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</si>
  <si>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</si>
  <si>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</si>
  <si>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</si>
  <si>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</si>
  <si>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</si>
  <si>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</si>
  <si>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</si>
  <si>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</si>
  <si>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</si>
  <si>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</si>
  <si>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</si>
  <si>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</si>
  <si>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</si>
  <si>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</si>
  <si>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</si>
  <si>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</si>
  <si>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</si>
  <si>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</si>
  <si>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</si>
  <si>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</si>
  <si>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</si>
  <si>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</si>
  <si>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</si>
  <si>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</si>
  <si>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</si>
  <si>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</si>
  <si>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</si>
  <si>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</si>
  <si>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</si>
  <si>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</si>
  <si>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</si>
  <si>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</si>
  <si>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</si>
  <si>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</si>
  <si>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</si>
  <si>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</si>
  <si>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</si>
  <si>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</si>
  <si>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</si>
  <si>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</si>
  <si>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</si>
  <si>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</si>
  <si>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</si>
  <si>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</si>
  <si>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</si>
  <si>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</si>
  <si>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</si>
  <si>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</si>
  <si>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</si>
  <si>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</si>
  <si>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</si>
  <si>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</si>
  <si>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</si>
  <si>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</si>
  <si>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</si>
  <si>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</si>
  <si>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</si>
  <si>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</si>
  <si>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</si>
  <si>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</si>
  <si>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</si>
  <si>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</si>
  <si>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</si>
  <si>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</si>
  <si>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</si>
  <si>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</si>
  <si>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</si>
  <si>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</si>
  <si>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</si>
  <si>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</si>
  <si>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</si>
  <si>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</si>
  <si>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</si>
  <si>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</si>
  <si>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</si>
  <si>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</si>
  <si>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</si>
  <si>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</si>
  <si>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</si>
  <si>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</si>
  <si>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</si>
  <si>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</si>
  <si>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</si>
  <si>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</si>
  <si>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</si>
  <si>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</si>
  <si>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</si>
  <si>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</si>
  <si>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</si>
  <si>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</si>
  <si>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</si>
  <si>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</si>
  <si>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</si>
  <si>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</si>
  <si>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</si>
  <si>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</si>
  <si>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</si>
  <si>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</si>
  <si>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</si>
  <si>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</si>
  <si>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</si>
  <si>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</si>
  <si>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</si>
  <si>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</si>
  <si>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</si>
  <si>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</si>
  <si>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</si>
  <si>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</si>
  <si>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</si>
  <si>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</si>
  <si>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</si>
  <si>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</si>
  <si>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</si>
  <si>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</si>
  <si>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</si>
  <si>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</si>
  <si>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</si>
  <si>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</si>
  <si>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</si>
  <si>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</si>
  <si>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</si>
  <si>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</si>
  <si>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</si>
  <si>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</si>
  <si>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</si>
  <si>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</si>
  <si>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</si>
  <si>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</si>
  <si>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</si>
  <si>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</si>
  <si>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</si>
  <si>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</si>
  <si>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</si>
  <si>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</si>
  <si>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</si>
  <si>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</si>
  <si>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</si>
  <si>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</si>
  <si>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</si>
  <si>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</si>
  <si>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</si>
  <si>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</si>
  <si>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</si>
  <si>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</si>
  <si>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</si>
  <si>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</si>
  <si>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</si>
  <si>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</si>
  <si>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</si>
  <si>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</si>
  <si>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</si>
  <si>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</si>
  <si>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</si>
  <si>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</si>
  <si>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</si>
  <si>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</si>
  <si>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</si>
  <si>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</si>
  <si>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</si>
  <si>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</si>
  <si>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</si>
  <si>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</si>
  <si>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</si>
  <si>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</si>
  <si>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</si>
  <si>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</si>
  <si>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</si>
  <si>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</si>
  <si>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</si>
  <si>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</si>
  <si>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</si>
  <si>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</si>
  <si>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</si>
  <si>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</si>
  <si>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</si>
  <si>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</si>
  <si>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</si>
  <si>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</si>
  <si>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</si>
  <si>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</si>
  <si>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</si>
  <si>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</si>
  <si>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</si>
  <si>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</si>
  <si>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</si>
  <si>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</si>
  <si>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</si>
  <si>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</si>
  <si>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</si>
  <si>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</si>
  <si>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</si>
  <si>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</si>
  <si>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</si>
  <si>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</si>
  <si>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</si>
  <si>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</si>
  <si>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</si>
  <si>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</si>
  <si>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</si>
  <si>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</si>
  <si>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</si>
  <si>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</si>
  <si>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</si>
  <si>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</si>
  <si>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</si>
  <si>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</si>
  <si>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</si>
  <si>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</si>
  <si>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</si>
  <si>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</si>
  <si>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</si>
  <si>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</si>
  <si>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</si>
  <si>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</si>
  <si>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</si>
  <si>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</si>
  <si>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</si>
  <si>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</si>
  <si>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</si>
  <si>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</si>
  <si>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</si>
  <si>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</si>
  <si>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</si>
  <si>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</si>
  <si>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</si>
  <si>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</si>
  <si>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</si>
  <si>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</si>
  <si>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</si>
  <si>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</si>
  <si>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</si>
  <si>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</si>
  <si>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</si>
  <si>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</si>
  <si>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</si>
  <si>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</si>
  <si>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</si>
  <si>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</si>
  <si>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</si>
  <si>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</si>
  <si>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</si>
  <si>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</si>
  <si>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</si>
  <si>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</si>
  <si>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</si>
  <si>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</si>
  <si>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</si>
  <si>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</si>
  <si>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</si>
  <si>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</si>
  <si>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</si>
  <si>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</si>
  <si>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</si>
  <si>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</si>
  <si>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</si>
  <si>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</si>
  <si>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</si>
  <si>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</si>
  <si>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</si>
  <si>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</si>
  <si>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</si>
  <si>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</si>
  <si>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</si>
  <si>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</si>
  <si>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</si>
  <si>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</si>
  <si>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</si>
  <si>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</si>
  <si>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</si>
  <si>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</si>
  <si>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</si>
  <si>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</si>
  <si>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</si>
  <si>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</si>
  <si>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</si>
  <si>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</si>
  <si>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</si>
  <si>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</si>
  <si>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</si>
  <si>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</si>
  <si>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</si>
  <si>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</si>
  <si>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</si>
  <si>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</si>
  <si>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</si>
  <si>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</si>
  <si>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</si>
  <si>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</si>
  <si>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</si>
  <si>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</si>
  <si>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</si>
  <si>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</si>
  <si>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</si>
  <si>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</si>
  <si>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</si>
  <si>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</si>
  <si>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</si>
  <si>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</si>
  <si>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</si>
  <si>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</si>
  <si>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</si>
  <si>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</si>
  <si>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</si>
  <si>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</si>
  <si>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</si>
  <si>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</si>
  <si>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</si>
  <si>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</si>
  <si>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</si>
  <si>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</si>
  <si>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</si>
  <si>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</si>
  <si>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</si>
  <si>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</si>
  <si>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</si>
  <si>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</si>
  <si>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</si>
  <si>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</si>
  <si>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</si>
  <si>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</si>
  <si>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</si>
  <si>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</si>
  <si>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</si>
  <si>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</si>
  <si>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</si>
  <si>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</si>
  <si>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</si>
  <si>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</si>
  <si>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</si>
  <si>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</si>
  <si>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</si>
  <si>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</si>
  <si>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</si>
  <si>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</si>
  <si>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</si>
  <si>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</si>
  <si>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</si>
  <si>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</si>
  <si>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</si>
  <si>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</si>
  <si>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</si>
  <si>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</si>
  <si>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</si>
  <si>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</si>
  <si>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</si>
  <si>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</si>
  <si>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</si>
  <si>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</si>
  <si>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</si>
  <si>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</si>
  <si>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</si>
  <si>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</si>
  <si>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</si>
  <si>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</si>
  <si>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</si>
  <si>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</si>
  <si>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</si>
  <si>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</si>
  <si>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</si>
  <si>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</si>
  <si>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</si>
  <si>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</si>
  <si>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</si>
  <si>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</si>
  <si>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</si>
  <si>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</si>
  <si>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</si>
  <si>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</si>
  <si>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</si>
  <si>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</si>
  <si>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</si>
  <si>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</si>
  <si>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</si>
  <si>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</si>
  <si>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</si>
  <si>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</si>
  <si>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</si>
  <si>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</si>
  <si>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</si>
  <si>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</si>
  <si>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</si>
  <si>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</si>
  <si>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</si>
  <si>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</si>
  <si>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</si>
  <si>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</si>
  <si>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</si>
  <si>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</si>
  <si>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</si>
  <si>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</si>
  <si>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</si>
  <si>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</si>
  <si>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</si>
  <si>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</si>
  <si>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</si>
  <si>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</si>
  <si>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</si>
  <si>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</si>
  <si>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</si>
  <si>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</si>
  <si>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</si>
  <si>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</si>
  <si>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</si>
  <si>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</si>
  <si>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</si>
  <si>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</si>
  <si>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</si>
  <si>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</si>
  <si>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</si>
  <si>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</si>
  <si>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</si>
  <si>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</si>
  <si>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</si>
  <si>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</si>
  <si>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</si>
  <si>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</si>
  <si>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</si>
  <si>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</si>
  <si>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</si>
  <si>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</si>
  <si>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</si>
  <si>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</si>
  <si>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</si>
  <si>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</si>
  <si>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</si>
  <si>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</si>
  <si>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</si>
  <si>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</si>
  <si>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</si>
  <si>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</si>
  <si>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</si>
  <si>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</si>
  <si>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</si>
  <si>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</si>
  <si>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</si>
  <si>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</si>
  <si>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</si>
  <si>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</si>
  <si>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</si>
  <si>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</si>
  <si>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</si>
  <si>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</si>
  <si>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</si>
  <si>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</si>
  <si>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</si>
  <si>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</si>
  <si>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</si>
  <si>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</si>
  <si>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</si>
  <si>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</si>
  <si>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</si>
  <si>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</si>
  <si>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</si>
  <si>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</si>
  <si>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</si>
  <si>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</si>
  <si>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</si>
  <si>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</si>
  <si>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</si>
  <si>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</si>
  <si>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</si>
  <si>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</si>
  <si>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</si>
  <si>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</si>
  <si>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</si>
  <si>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</si>
  <si>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</si>
  <si>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</si>
  <si>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</si>
  <si>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</si>
  <si>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</si>
  <si>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</si>
  <si>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</si>
  <si>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</si>
  <si>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</si>
  <si>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</si>
  <si>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</si>
  <si>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</si>
  <si>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</si>
  <si>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</si>
  <si>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</si>
  <si>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</si>
  <si>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</si>
  <si>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</si>
  <si>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</si>
  <si>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</si>
  <si>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</si>
  <si>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</si>
  <si>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</si>
  <si>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</si>
  <si>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</si>
  <si>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</si>
  <si>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</si>
  <si>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</si>
  <si>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</si>
  <si>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</si>
  <si>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</si>
  <si>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</si>
  <si>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</si>
  <si>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</si>
  <si>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</si>
  <si>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</si>
  <si>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</si>
  <si>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</si>
  <si>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</si>
  <si>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</si>
  <si>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</si>
  <si>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</si>
  <si>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</si>
  <si>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</si>
  <si>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</si>
  <si>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</si>
  <si>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</si>
  <si>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</si>
  <si>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</si>
  <si>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</si>
  <si>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</si>
  <si>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</si>
  <si>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</si>
  <si>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</si>
  <si>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</si>
  <si>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</si>
  <si>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</si>
  <si>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</si>
  <si>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</si>
  <si>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</si>
  <si>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</si>
  <si>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</si>
  <si>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</si>
  <si>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</si>
  <si>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</si>
  <si>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</si>
  <si>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</si>
  <si>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</si>
  <si>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</si>
  <si>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</si>
  <si>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</si>
  <si>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</si>
  <si>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</si>
  <si>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</si>
  <si>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</si>
  <si>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</si>
  <si>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</si>
  <si>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</si>
  <si>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</si>
  <si>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</si>
  <si>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</si>
  <si>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</si>
  <si>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</si>
  <si>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</si>
  <si>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</si>
  <si>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</si>
  <si>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</si>
  <si>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</si>
  <si>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</si>
  <si>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</si>
  <si>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</si>
  <si>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</si>
  <si>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</si>
  <si>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</si>
  <si>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</si>
  <si>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</si>
  <si>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</si>
  <si>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</si>
  <si>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</si>
  <si>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</si>
  <si>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</si>
  <si>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</si>
  <si>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</si>
  <si>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</si>
  <si>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</si>
  <si>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</si>
  <si>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</si>
  <si>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</si>
  <si>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</si>
  <si>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</si>
  <si>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</si>
  <si>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</si>
  <si>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</si>
  <si>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</si>
  <si>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</si>
  <si>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</si>
  <si>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</si>
  <si>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</si>
  <si>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</si>
  <si>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</si>
  <si>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</si>
  <si>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</si>
  <si>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</si>
  <si>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</si>
  <si>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</si>
  <si>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</si>
  <si>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</si>
  <si>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</si>
  <si>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</si>
  <si>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</si>
  <si>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</si>
  <si>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</si>
  <si>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</si>
  <si>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</si>
  <si>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</si>
  <si>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</si>
  <si>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</si>
  <si>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</si>
  <si>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</si>
  <si>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</si>
  <si>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</si>
  <si>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</si>
  <si>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</si>
  <si>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</si>
  <si>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</si>
  <si>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</si>
  <si>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</si>
  <si>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</si>
  <si>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</si>
  <si>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</si>
  <si>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</si>
  <si>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</si>
  <si>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</si>
  <si>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</si>
  <si>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</si>
  <si>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</si>
  <si>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</si>
  <si>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</si>
  <si>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</si>
  <si>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</si>
  <si>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</si>
  <si>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</si>
  <si>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</si>
  <si>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</si>
  <si>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</si>
  <si>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</si>
  <si>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</si>
  <si>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</si>
  <si>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</si>
  <si>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</si>
  <si>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</si>
  <si>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</si>
  <si>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</si>
  <si>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</si>
  <si>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</si>
  <si>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</si>
  <si>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</si>
  <si>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</si>
  <si>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</si>
  <si>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</si>
  <si>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</si>
  <si>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</si>
  <si>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</si>
  <si>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</si>
  <si>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</si>
  <si>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</si>
  <si>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</si>
  <si>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</si>
  <si>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</si>
  <si>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</si>
  <si>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</si>
  <si>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</si>
  <si>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</si>
  <si>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</si>
  <si>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</si>
  <si>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</si>
  <si>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</si>
  <si>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</si>
  <si>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</si>
  <si>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</si>
  <si>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</si>
  <si>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</si>
  <si>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</si>
  <si>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</si>
  <si>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</si>
  <si>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</si>
  <si>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</si>
  <si>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</si>
  <si>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</si>
  <si>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</si>
  <si>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</si>
  <si>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</si>
  <si>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</si>
  <si>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</si>
  <si>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</si>
  <si>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</si>
  <si>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</si>
  <si>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</si>
  <si>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</si>
  <si>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</si>
  <si>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</si>
  <si>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</si>
  <si>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</si>
  <si>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</si>
  <si>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</si>
  <si>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</si>
  <si>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</si>
  <si>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</si>
  <si>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</si>
  <si>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</si>
  <si>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</si>
  <si>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</si>
  <si>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</si>
  <si>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</si>
  <si>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</si>
  <si>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</si>
  <si>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</si>
  <si>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</si>
  <si>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</si>
  <si>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</si>
  <si>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</si>
  <si>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</si>
  <si>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</si>
  <si>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</si>
  <si>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</si>
  <si>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</si>
  <si>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</si>
  <si>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</si>
  <si>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</si>
  <si>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</si>
  <si>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</si>
  <si>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</si>
  <si>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</si>
  <si>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</si>
  <si>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</si>
  <si>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</si>
  <si>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</si>
  <si>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</si>
  <si>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</si>
  <si>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</si>
  <si>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</si>
  <si>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</si>
  <si>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</si>
  <si>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</si>
  <si>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</si>
  <si>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</si>
  <si>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</si>
  <si>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</si>
  <si>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</si>
  <si>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</si>
  <si>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</si>
  <si>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</si>
  <si>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</si>
  <si>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</si>
  <si>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</si>
  <si>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</si>
  <si>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</si>
  <si>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</si>
  <si>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</si>
  <si>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</si>
  <si>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</si>
  <si>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</si>
  <si>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</si>
  <si>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</si>
  <si>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</si>
  <si>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</si>
  <si>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</si>
  <si>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</si>
  <si>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</si>
  <si>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</si>
  <si>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</si>
  <si>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</si>
  <si>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</si>
  <si>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</si>
  <si>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</si>
  <si>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</si>
  <si>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</si>
  <si>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</si>
  <si>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</si>
  <si>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</si>
  <si>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</si>
  <si>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</si>
  <si>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</si>
  <si>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</si>
  <si>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</si>
  <si>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</si>
  <si>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</si>
  <si>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</si>
  <si>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</si>
  <si>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</si>
  <si>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</si>
  <si>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</si>
  <si>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</si>
  <si>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</si>
  <si>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</si>
  <si>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</si>
  <si>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</si>
  <si>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</si>
  <si>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</si>
  <si>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</si>
  <si>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</si>
  <si>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</si>
  <si>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</si>
  <si>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</si>
  <si>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</si>
  <si>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</si>
  <si>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</si>
  <si>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</si>
  <si>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</si>
  <si>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</si>
  <si>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</si>
  <si>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</si>
  <si>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</si>
  <si>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</si>
  <si>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</si>
  <si>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</si>
  <si>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</si>
  <si>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</si>
  <si>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</si>
  <si>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</si>
  <si>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</si>
  <si>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</si>
  <si>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</si>
  <si>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</si>
  <si>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</si>
  <si>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</si>
  <si>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</si>
  <si>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</si>
  <si>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</si>
  <si>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</si>
  <si>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</si>
  <si>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</si>
  <si>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</si>
  <si>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</si>
  <si>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</si>
  <si>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</si>
  <si>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</si>
  <si>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</si>
  <si>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</si>
  <si>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</si>
  <si>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</si>
  <si>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</si>
  <si>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</si>
  <si>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</si>
  <si>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</si>
  <si>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</si>
  <si>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</si>
  <si>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</si>
  <si>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</si>
  <si>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</si>
  <si>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</si>
  <si>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</si>
  <si>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</si>
  <si>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</si>
  <si>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</si>
  <si>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</si>
  <si>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</si>
  <si>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</si>
  <si>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</si>
  <si>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</si>
  <si>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</si>
  <si>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</si>
  <si>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</si>
  <si>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</si>
  <si>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</si>
  <si>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</si>
  <si>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</si>
  <si>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</si>
  <si>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</si>
  <si>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</si>
  <si>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</si>
  <si>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</si>
  <si>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</si>
  <si>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</si>
  <si>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</si>
  <si>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</si>
  <si>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</si>
  <si>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</si>
  <si>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</si>
  <si>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</si>
  <si>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</si>
  <si>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</si>
  <si>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</si>
  <si>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</si>
  <si>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</si>
  <si>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</si>
  <si>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</si>
  <si>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</si>
  <si>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</si>
  <si>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</si>
  <si>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</si>
  <si>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</si>
  <si>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</si>
  <si>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</si>
  <si>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</si>
  <si>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</si>
  <si>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</si>
  <si>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</si>
  <si>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</si>
  <si>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</si>
  <si>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</si>
  <si>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</si>
  <si>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</si>
  <si>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</si>
  <si>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</si>
  <si>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</si>
  <si>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</si>
  <si>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</si>
  <si>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</si>
  <si>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</si>
  <si>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</si>
  <si>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</si>
  <si>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</si>
  <si>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</si>
  <si>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</si>
  <si>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</si>
  <si>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</si>
  <si>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</si>
  <si>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</si>
  <si>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</si>
  <si>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</si>
  <si>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</si>
  <si>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</si>
  <si>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</si>
  <si>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</si>
  <si>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</si>
  <si>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</si>
  <si>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</si>
  <si>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</si>
  <si>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</si>
  <si>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</si>
  <si>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</si>
  <si>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</si>
  <si>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</si>
  <si>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</si>
  <si>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</si>
  <si>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</si>
  <si>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</si>
  <si>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</si>
  <si>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</si>
  <si>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</si>
  <si>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</si>
  <si>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</si>
  <si>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</si>
  <si>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</si>
  <si>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</si>
  <si>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</si>
  <si>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</si>
  <si>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</si>
  <si>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</si>
  <si>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</si>
  <si>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</si>
  <si>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</si>
  <si>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</si>
  <si>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</si>
  <si>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</si>
  <si>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</si>
  <si>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</si>
  <si>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</si>
  <si>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</si>
  <si>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</si>
  <si>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</si>
  <si>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</si>
  <si>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</si>
  <si>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</si>
  <si>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</si>
  <si>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</si>
  <si>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</si>
  <si>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</si>
  <si>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</si>
  <si>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</si>
  <si>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</si>
  <si>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</si>
  <si>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</si>
  <si>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</si>
  <si>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</si>
  <si>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</si>
  <si>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</si>
  <si>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</si>
  <si>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</si>
  <si>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</si>
  <si>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</si>
  <si>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</si>
  <si>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</si>
  <si>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</si>
  <si>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</si>
  <si>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</si>
  <si>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</si>
  <si>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</si>
  <si>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</si>
  <si>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</si>
  <si>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</si>
  <si>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</si>
  <si>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</si>
  <si>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</si>
  <si>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</si>
  <si>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</si>
  <si>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</si>
  <si>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</si>
  <si>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</si>
  <si>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</si>
  <si>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</si>
  <si>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</si>
  <si>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</si>
  <si>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</si>
  <si>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</si>
  <si>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</si>
  <si>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</si>
  <si>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</si>
  <si>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</si>
  <si>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</si>
  <si>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</si>
  <si>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</si>
  <si>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</si>
  <si>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</si>
  <si>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</si>
  <si>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</si>
  <si>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</si>
  <si>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</si>
  <si>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</si>
  <si>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</si>
  <si>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</si>
  <si>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</si>
  <si>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</si>
  <si>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</si>
  <si>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</si>
  <si>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</si>
  <si>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</si>
  <si>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</si>
  <si>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</si>
  <si>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</si>
  <si>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</si>
  <si>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</si>
  <si>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</si>
  <si>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</si>
  <si>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</si>
  <si>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</si>
  <si>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</si>
  <si>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</si>
  <si>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</si>
  <si>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</si>
  <si>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</si>
  <si>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</si>
  <si>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</si>
  <si>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</si>
  <si>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</si>
  <si>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</si>
  <si>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</si>
  <si>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</si>
  <si>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</si>
  <si>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</si>
  <si>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</si>
  <si>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</si>
  <si>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</si>
  <si>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</si>
  <si>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</si>
  <si>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</si>
  <si>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</si>
  <si>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</si>
  <si>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</si>
  <si>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</si>
  <si>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</si>
  <si>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</si>
  <si>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</si>
  <si>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</si>
  <si>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</si>
  <si>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</si>
  <si>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</si>
  <si>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</si>
  <si>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</si>
  <si>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</si>
  <si>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</si>
  <si>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</si>
  <si>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</si>
  <si>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</si>
  <si>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</si>
  <si>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</si>
  <si>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</si>
  <si>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</si>
  <si>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</si>
  <si>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</si>
  <si>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</si>
  <si>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</si>
  <si>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</si>
  <si>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</si>
  <si>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</si>
  <si>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</si>
  <si>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</si>
  <si>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</si>
  <si>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</si>
  <si>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</si>
  <si>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</si>
  <si>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</si>
  <si>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</si>
  <si>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</si>
  <si>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</si>
  <si>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</si>
  <si>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</si>
  <si>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</si>
  <si>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</si>
  <si>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</si>
  <si>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</si>
  <si>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</si>
  <si>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</si>
  <si>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</si>
  <si>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</si>
  <si>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</si>
  <si>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</si>
  <si>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</si>
  <si>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</si>
  <si>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</si>
  <si>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</si>
  <si>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</si>
  <si>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</si>
  <si>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</si>
  <si>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</si>
  <si>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</si>
  <si>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</si>
  <si>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</si>
  <si>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</si>
  <si>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</si>
  <si>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</si>
  <si>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</si>
  <si>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</si>
  <si>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</si>
  <si>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</si>
  <si>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</si>
  <si>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</si>
  <si>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</si>
  <si>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</si>
  <si>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</si>
  <si>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</si>
  <si>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</si>
  <si>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</si>
  <si>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</si>
  <si>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</si>
  <si>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</si>
  <si>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</si>
  <si>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</si>
  <si>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</si>
  <si>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</si>
  <si>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</si>
  <si>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</si>
  <si>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</si>
  <si>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</si>
  <si>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</si>
  <si>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</si>
  <si>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</si>
  <si>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</si>
  <si>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</si>
  <si>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</si>
  <si>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</si>
  <si>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</si>
  <si>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</si>
  <si>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</si>
  <si>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</si>
  <si>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</si>
  <si>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</si>
  <si>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</si>
  <si>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</si>
  <si>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</si>
  <si>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</si>
  <si>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</si>
  <si>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</si>
  <si>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</si>
  <si>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</si>
  <si>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</si>
  <si>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</si>
  <si>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</si>
  <si>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</si>
  <si>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</si>
  <si>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</si>
  <si>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</si>
  <si>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</si>
  <si>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</si>
  <si>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</si>
  <si>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</si>
  <si>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</si>
  <si>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</si>
  <si>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</si>
  <si>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</si>
  <si>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</si>
  <si>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</si>
  <si>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</si>
  <si>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</si>
  <si>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</si>
  <si>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</si>
  <si>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</si>
  <si>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</si>
  <si>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</si>
  <si>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</si>
  <si>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</si>
  <si>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</si>
  <si>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</si>
  <si>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</si>
  <si>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</si>
  <si>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</si>
  <si>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</si>
  <si>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</si>
  <si>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</si>
  <si>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</si>
  <si>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</si>
  <si>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</si>
  <si>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</si>
  <si>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</si>
  <si>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</si>
  <si>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</si>
  <si>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</si>
  <si>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</si>
  <si>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</si>
  <si>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</si>
  <si>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</si>
  <si>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</si>
  <si>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</si>
  <si>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</si>
  <si>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</si>
  <si>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</si>
  <si>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</si>
  <si>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</si>
  <si>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</si>
  <si>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</si>
  <si>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</si>
  <si>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</si>
  <si>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</si>
  <si>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</si>
  <si>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</si>
  <si>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</si>
  <si>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</si>
  <si>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</si>
  <si>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</si>
  <si>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</si>
  <si>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</si>
  <si>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</si>
  <si>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</si>
  <si>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</si>
  <si>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</si>
  <si>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</si>
  <si>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</si>
  <si>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</si>
  <si>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</si>
  <si>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</si>
  <si>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</si>
  <si>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</si>
  <si>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</si>
  <si>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</si>
  <si>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</si>
  <si>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</si>
  <si>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</si>
  <si>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</si>
  <si>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</si>
  <si>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</si>
  <si>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</si>
  <si>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</si>
  <si>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</si>
  <si>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</si>
  <si>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</si>
  <si>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</si>
  <si>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</si>
  <si>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</si>
  <si>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</si>
  <si>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</si>
  <si>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</si>
  <si>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</si>
  <si>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</si>
  <si>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</si>
  <si>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</si>
  <si>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</si>
  <si>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</si>
  <si>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</si>
  <si>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</si>
  <si>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</si>
  <si>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</si>
  <si>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</si>
  <si>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</si>
  <si>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</si>
  <si>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</si>
  <si>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</si>
  <si>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</si>
  <si>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</si>
  <si>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</si>
  <si>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</si>
  <si>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</si>
  <si>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</si>
  <si>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</si>
  <si>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</si>
  <si>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</si>
  <si>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</si>
  <si>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</si>
  <si>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</si>
  <si>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</si>
  <si>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</si>
  <si>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</si>
  <si>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</si>
  <si>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</si>
  <si>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</si>
  <si>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</si>
  <si>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</si>
  <si>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</si>
  <si>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</si>
  <si>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</si>
  <si>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</si>
  <si>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</si>
  <si>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</si>
  <si>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</si>
  <si>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</si>
  <si>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</si>
  <si>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</si>
  <si>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</si>
  <si>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</si>
  <si>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</si>
  <si>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</si>
  <si>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</si>
  <si>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</si>
  <si>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</si>
  <si>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</si>
  <si>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</si>
  <si>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</si>
  <si>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</si>
  <si>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</si>
  <si>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</si>
  <si>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</si>
  <si>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</si>
  <si>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</si>
  <si>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</si>
  <si>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</si>
  <si>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</si>
  <si>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</si>
  <si>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</si>
  <si>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</si>
  <si>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</si>
  <si>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</si>
  <si>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</si>
  <si>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</si>
  <si>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</si>
  <si>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</si>
  <si>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</si>
  <si>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</si>
  <si>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</si>
  <si>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</si>
  <si>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</si>
  <si>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</si>
  <si>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</si>
  <si>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</si>
  <si>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</si>
  <si>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</si>
  <si>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</si>
  <si>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</si>
  <si>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</si>
  <si>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</si>
  <si>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</si>
  <si>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</si>
  <si>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</si>
  <si>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</si>
  <si>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</si>
  <si>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</si>
  <si>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</si>
  <si>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</si>
  <si>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</si>
  <si>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</si>
  <si>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</si>
  <si>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</si>
  <si>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</si>
  <si>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</si>
  <si>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</si>
  <si>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</si>
  <si>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</si>
  <si>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</si>
  <si>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</si>
  <si>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</si>
  <si>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</si>
  <si>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</si>
  <si>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</si>
  <si>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</si>
  <si>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</si>
  <si>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</si>
  <si>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</si>
  <si>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</si>
  <si>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</si>
  <si>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</si>
  <si>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</si>
  <si>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</si>
  <si>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</si>
  <si>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</si>
  <si>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</si>
  <si>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</si>
  <si>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</si>
  <si>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</si>
  <si>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</si>
  <si>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</si>
  <si>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</si>
  <si>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</si>
  <si>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</si>
  <si>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</si>
  <si>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</si>
  <si>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</si>
  <si>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</si>
  <si>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</si>
  <si>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</si>
  <si>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</si>
  <si>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</si>
  <si>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</si>
  <si>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</si>
  <si>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</si>
  <si>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</si>
  <si>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</si>
  <si>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</si>
  <si>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</si>
  <si>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</si>
  <si>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</si>
  <si>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</si>
  <si>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</si>
  <si>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</si>
  <si>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</si>
  <si>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</si>
  <si>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</si>
  <si>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</si>
  <si>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</si>
  <si>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</si>
  <si>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</si>
  <si>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</si>
  <si>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</si>
  <si>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</si>
  <si>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</si>
  <si>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</si>
  <si>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</si>
  <si>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</si>
  <si>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</si>
  <si>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</si>
  <si>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</si>
  <si>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</si>
  <si>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</si>
  <si>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</si>
  <si>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</si>
  <si>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</si>
  <si>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</si>
  <si>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</si>
  <si>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</si>
  <si>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</si>
  <si>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</si>
  <si>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</si>
  <si>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</si>
  <si>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</si>
  <si>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</si>
  <si>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</si>
  <si>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</si>
  <si>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</si>
  <si>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</si>
  <si>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</si>
  <si>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</si>
  <si>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</si>
  <si>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</si>
  <si>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</si>
  <si>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</si>
  <si>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</si>
  <si>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</si>
  <si>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</si>
  <si>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</si>
  <si>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</si>
  <si>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</si>
  <si>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</si>
  <si>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</si>
  <si>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</si>
  <si>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</si>
  <si>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</si>
  <si>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</si>
  <si>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</si>
  <si>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</si>
  <si>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</si>
  <si>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</si>
  <si>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</si>
  <si>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</si>
  <si>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</si>
  <si>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</si>
  <si>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</si>
  <si>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</si>
  <si>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</si>
  <si>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</si>
  <si>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</si>
  <si>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</si>
  <si>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</si>
  <si>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</si>
  <si>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</si>
  <si>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</si>
  <si>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</si>
  <si>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</si>
  <si>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</si>
  <si>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</si>
  <si>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</si>
  <si>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</si>
  <si>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</si>
  <si>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</si>
  <si>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</si>
  <si>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</si>
  <si>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</si>
  <si>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</si>
  <si>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</si>
  <si>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</si>
  <si>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</si>
  <si>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</si>
  <si>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</si>
  <si>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</si>
  <si>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</si>
  <si>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</si>
  <si>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</si>
  <si>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</si>
  <si>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</si>
  <si>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</si>
  <si>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</si>
  <si>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</si>
  <si>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</si>
  <si>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</si>
  <si>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</si>
  <si>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</si>
  <si>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</si>
  <si>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</si>
  <si>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</si>
  <si>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</si>
  <si>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</si>
  <si>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</si>
  <si>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</si>
  <si>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</si>
  <si>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</si>
  <si>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</si>
  <si>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</si>
  <si>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</si>
  <si>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</si>
  <si>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</si>
  <si>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</si>
  <si>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</si>
  <si>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</si>
  <si>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</si>
  <si>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</si>
  <si>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</si>
  <si>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</si>
  <si>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</si>
  <si>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</si>
  <si>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</si>
  <si>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</si>
  <si>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</si>
  <si>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</si>
  <si>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</si>
  <si>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</si>
  <si>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</si>
  <si>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</si>
  <si>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</si>
  <si>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</si>
  <si>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</si>
  <si>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</si>
  <si>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</si>
  <si>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</si>
  <si>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</si>
  <si>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</si>
  <si>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</si>
  <si>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</si>
  <si>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</si>
  <si>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</si>
  <si>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</si>
  <si>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</si>
  <si>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</si>
  <si>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</si>
  <si>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</si>
  <si>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</si>
  <si>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</si>
  <si>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</si>
  <si>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</si>
  <si>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</si>
  <si>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</si>
  <si>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</si>
  <si>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</si>
  <si>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</si>
  <si>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</si>
  <si>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</si>
  <si>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</si>
  <si>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</si>
  <si>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</si>
  <si>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</si>
  <si>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</si>
  <si>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</si>
  <si>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</si>
  <si>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</si>
  <si>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</si>
  <si>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</si>
  <si>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</si>
  <si>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</si>
  <si>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</si>
  <si>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</si>
  <si>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</si>
  <si>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</si>
  <si>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</si>
  <si>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</si>
  <si>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</si>
  <si>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</si>
  <si>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</si>
  <si>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</si>
  <si>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</si>
  <si>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</si>
  <si>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</si>
  <si>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</si>
  <si>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</si>
  <si>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</si>
  <si>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</si>
  <si>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</si>
  <si>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</si>
  <si>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</si>
  <si>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</si>
  <si>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</si>
  <si>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</si>
  <si>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</si>
  <si>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</si>
  <si>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</si>
  <si>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</si>
  <si>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</si>
  <si>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</si>
  <si>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</si>
  <si>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</si>
  <si>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</si>
  <si>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</si>
  <si>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</si>
  <si>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</si>
  <si>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</si>
  <si>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</si>
  <si>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</si>
  <si>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</si>
  <si>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</si>
  <si>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</si>
  <si>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</si>
  <si>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</si>
  <si>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</si>
  <si>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</si>
  <si>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</si>
  <si>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</si>
  <si>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</si>
  <si>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</si>
  <si>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</si>
  <si>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</si>
  <si>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</si>
  <si>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</si>
  <si>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</si>
  <si>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</si>
  <si>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</si>
  <si>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</si>
  <si>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</si>
  <si>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</si>
  <si>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</si>
  <si>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</si>
  <si>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</si>
  <si>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</si>
  <si>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</si>
  <si>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</si>
  <si>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</si>
  <si>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</si>
  <si>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</si>
  <si>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</si>
  <si>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</si>
  <si>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</si>
  <si>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</si>
  <si>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</si>
  <si>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</si>
  <si>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</si>
  <si>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</si>
  <si>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</si>
  <si>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</si>
  <si>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</si>
  <si>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</si>
  <si>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</si>
  <si>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</si>
  <si>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</si>
  <si>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</si>
  <si>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</si>
  <si>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</si>
  <si>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</si>
  <si>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</si>
  <si>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</si>
  <si>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</si>
  <si>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</si>
  <si>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</si>
  <si>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</si>
  <si>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</si>
  <si>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</si>
  <si>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</si>
  <si>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</si>
  <si>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</si>
  <si>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</si>
  <si>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</si>
  <si>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</si>
  <si>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</si>
  <si>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</si>
  <si>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</si>
  <si>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</si>
  <si>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</si>
  <si>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</si>
  <si>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</si>
  <si>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</si>
  <si>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</si>
  <si>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</si>
  <si>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</si>
  <si>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</si>
  <si>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</si>
  <si>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</si>
  <si>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</si>
  <si>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</si>
  <si>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</si>
  <si>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</si>
  <si>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</si>
  <si>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</si>
  <si>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</si>
  <si>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</si>
  <si>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</si>
  <si>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</si>
  <si>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</si>
  <si>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</si>
  <si>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</si>
  <si>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</si>
  <si>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</si>
  <si>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</si>
  <si>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</si>
  <si>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</si>
  <si>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</si>
  <si>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</si>
  <si>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</si>
  <si>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</si>
  <si>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</si>
  <si>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</si>
  <si>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</si>
  <si>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</si>
  <si>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</si>
  <si>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</si>
  <si>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</si>
  <si>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</si>
  <si>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</si>
  <si>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</si>
  <si>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</si>
  <si>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</si>
  <si>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</si>
  <si>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</si>
  <si>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</si>
  <si>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</si>
  <si>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</si>
  <si>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</si>
  <si>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</si>
  <si>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</si>
  <si>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</si>
  <si>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</si>
  <si>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</si>
  <si>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</si>
  <si>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</si>
  <si>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</si>
  <si>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</si>
  <si>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</si>
  <si>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</si>
  <si>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</si>
  <si>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</si>
  <si>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</si>
  <si>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</si>
  <si>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</si>
  <si>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</si>
  <si>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</si>
  <si>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</si>
  <si>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</si>
  <si>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</si>
  <si>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</si>
  <si>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</si>
  <si>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</si>
  <si>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</si>
  <si>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</si>
  <si>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</si>
  <si>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</si>
  <si>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</si>
  <si>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</si>
  <si>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</si>
  <si>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</si>
  <si>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</si>
  <si>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</si>
  <si>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</si>
  <si>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</si>
  <si>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</si>
  <si>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</si>
  <si>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</si>
  <si>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</si>
  <si>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</si>
  <si>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</si>
  <si>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</si>
  <si>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</si>
  <si>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</si>
  <si>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</si>
  <si>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</si>
  <si>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</si>
  <si>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</si>
  <si>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</si>
  <si>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</si>
  <si>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</si>
  <si>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</si>
  <si>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</si>
  <si>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</si>
  <si>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</si>
  <si>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</si>
  <si>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</si>
  <si>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</si>
  <si>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</si>
  <si>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</si>
  <si>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</si>
  <si>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</si>
  <si>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</si>
  <si>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</si>
  <si>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</si>
  <si>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</si>
  <si>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</si>
  <si>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</si>
  <si>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</si>
  <si>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</si>
  <si>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</si>
  <si>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</si>
  <si>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</si>
  <si>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</si>
  <si>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</si>
  <si>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</si>
  <si>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</si>
  <si>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</si>
  <si>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</si>
  <si>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</si>
  <si>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</si>
  <si>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</si>
  <si>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</si>
  <si>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</si>
  <si>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</si>
  <si>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</si>
  <si>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</si>
  <si>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</si>
  <si>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</si>
  <si>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</si>
  <si>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</si>
  <si>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</si>
  <si>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</si>
  <si>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</si>
  <si>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</si>
  <si>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</si>
  <si>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</si>
  <si>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</si>
  <si>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</si>
  <si>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</si>
  <si>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</si>
  <si>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</si>
  <si>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</si>
  <si>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</si>
  <si>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</si>
  <si>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</si>
  <si>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</si>
  <si>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</si>
  <si>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</si>
  <si>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</si>
  <si>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</si>
  <si>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</si>
  <si>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</si>
  <si>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</si>
  <si>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</si>
  <si>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</si>
  <si>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</si>
  <si>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</si>
  <si>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</si>
  <si>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</si>
  <si>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</si>
  <si>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</si>
  <si>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</si>
  <si>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</si>
  <si>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</si>
  <si>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</si>
  <si>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</si>
  <si>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</si>
  <si>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</si>
  <si>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</si>
  <si>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</si>
  <si>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</si>
  <si>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</si>
  <si>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</si>
  <si>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</si>
  <si>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</si>
  <si>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</si>
  <si>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</si>
  <si>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</si>
  <si>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</si>
  <si>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</si>
  <si>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</si>
  <si>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</si>
  <si>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</si>
  <si>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</si>
  <si>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</si>
  <si>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</si>
  <si>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</si>
  <si>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</si>
  <si>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</si>
  <si>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</si>
  <si>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</si>
  <si>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</si>
  <si>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</si>
  <si>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</si>
  <si>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</si>
  <si>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</si>
  <si>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</si>
  <si>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</si>
  <si>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</si>
  <si>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</si>
  <si>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</si>
  <si>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</si>
  <si>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</si>
  <si>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</si>
  <si>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</si>
  <si>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</si>
  <si>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</si>
  <si>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</si>
  <si>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</si>
  <si>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</si>
  <si>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</si>
  <si>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</si>
  <si>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</si>
  <si>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</si>
  <si>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</si>
  <si>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</si>
  <si>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</si>
  <si>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</si>
  <si>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</si>
  <si>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</si>
  <si>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</si>
  <si>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</si>
  <si>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</si>
  <si>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</si>
  <si>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</si>
  <si>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</si>
  <si>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</si>
  <si>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</si>
  <si>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</si>
  <si>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</si>
  <si>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</si>
  <si>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</si>
  <si>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</si>
  <si>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</si>
  <si>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</si>
  <si>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</si>
  <si>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</si>
  <si>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</si>
  <si>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</si>
  <si>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</si>
  <si>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</si>
  <si>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</si>
  <si>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</si>
  <si>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</si>
  <si>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</si>
  <si>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</si>
  <si>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</si>
  <si>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</si>
  <si>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</si>
  <si>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</si>
  <si>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</si>
  <si>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</si>
  <si>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</si>
  <si>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</si>
  <si>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</si>
  <si>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</si>
  <si>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</si>
  <si>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</si>
  <si>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</si>
  <si>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</si>
  <si>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</si>
  <si>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</si>
  <si>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</si>
  <si>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</si>
  <si>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</si>
  <si>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</si>
  <si>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</si>
  <si>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</si>
  <si>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</si>
  <si>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</si>
  <si>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</si>
  <si>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</si>
  <si>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</si>
  <si>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</si>
  <si>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</si>
  <si>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</si>
  <si>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</si>
  <si>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</si>
  <si>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</si>
  <si>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</si>
  <si>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</si>
  <si>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</si>
  <si>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</si>
  <si>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</si>
  <si>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</si>
  <si>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</si>
  <si>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</si>
  <si>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</si>
  <si>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</si>
  <si>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</si>
  <si>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</si>
  <si>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</si>
  <si>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</si>
  <si>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</si>
  <si>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</si>
  <si>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</si>
  <si>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</si>
  <si>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</si>
  <si>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</si>
  <si>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</si>
  <si>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</si>
  <si>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</si>
  <si>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</si>
  <si>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</si>
  <si>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</si>
  <si>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</si>
  <si>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</si>
  <si>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</si>
  <si>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</si>
  <si>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</si>
  <si>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</si>
  <si>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</si>
  <si>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</si>
  <si>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</si>
  <si>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</si>
  <si>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</si>
  <si>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</si>
  <si>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</si>
  <si>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</si>
  <si>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</si>
  <si>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</si>
  <si>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</si>
  <si>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</si>
  <si>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</si>
  <si>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</si>
  <si>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</si>
  <si>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</si>
  <si>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</si>
  <si>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</si>
  <si>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</si>
  <si>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</si>
  <si>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</si>
  <si>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</si>
  <si>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</si>
  <si>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</si>
  <si>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</si>
  <si>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</si>
  <si>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</si>
  <si>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</si>
  <si>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</si>
  <si>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</si>
  <si>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</si>
  <si>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</si>
  <si>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</si>
  <si>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</si>
  <si>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</si>
  <si>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</si>
  <si>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</si>
  <si>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</si>
  <si>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</si>
  <si>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</si>
  <si>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</si>
  <si>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</si>
  <si>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</si>
  <si>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</si>
  <si>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</si>
  <si>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</si>
  <si>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</si>
  <si>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</si>
  <si>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</si>
  <si>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</si>
  <si>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</si>
  <si>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</si>
  <si>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</si>
  <si>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</si>
  <si>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</si>
  <si>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</si>
  <si>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</si>
  <si>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</si>
  <si>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</si>
  <si>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</si>
  <si>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</si>
  <si>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</si>
  <si>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</si>
  <si>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</si>
  <si>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</si>
  <si>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</si>
  <si>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</si>
  <si>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</si>
  <si>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</si>
  <si>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</si>
  <si>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</si>
  <si>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</si>
  <si>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</si>
  <si>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</si>
  <si>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</si>
  <si>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</si>
  <si>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</si>
  <si>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</si>
  <si>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</si>
  <si>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</si>
  <si>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</si>
  <si>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</si>
  <si>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</si>
  <si>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</si>
  <si>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</si>
  <si>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</si>
  <si>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</si>
  <si>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</si>
  <si>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</si>
  <si>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</si>
  <si>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</si>
  <si>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</si>
  <si>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</si>
  <si>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</si>
  <si>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</si>
  <si>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</si>
  <si>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</si>
  <si>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</si>
  <si>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</si>
  <si>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</si>
  <si>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</si>
  <si>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</si>
  <si>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</si>
  <si>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</si>
  <si>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</si>
  <si>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</si>
  <si>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</si>
  <si>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</si>
  <si>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</si>
  <si>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</si>
  <si>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</si>
  <si>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</si>
  <si>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</si>
  <si>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</si>
  <si>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</si>
  <si>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</si>
  <si>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</si>
  <si>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</si>
  <si>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</si>
  <si>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</si>
  <si>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</si>
  <si>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</si>
  <si>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</si>
  <si>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</si>
  <si>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</si>
  <si>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</si>
  <si>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</si>
  <si>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</si>
  <si>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</si>
  <si>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</si>
  <si>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</si>
  <si>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</si>
  <si>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</si>
  <si>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</si>
  <si>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</si>
  <si>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</si>
  <si>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</si>
  <si>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</si>
  <si>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</si>
  <si>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</si>
  <si>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</si>
  <si>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</si>
  <si>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</si>
  <si>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</si>
  <si>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</si>
  <si>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</si>
  <si>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</si>
  <si>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</si>
  <si>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</si>
  <si>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</si>
  <si>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</si>
  <si>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</si>
  <si>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</si>
  <si>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</si>
  <si>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</si>
  <si>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</si>
  <si>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</si>
  <si>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</si>
  <si>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</si>
  <si>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</si>
  <si>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</si>
  <si>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</si>
  <si>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</si>
  <si>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</si>
  <si>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</si>
  <si>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</si>
  <si>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</si>
  <si>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</si>
  <si>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</si>
  <si>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</si>
  <si>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</si>
  <si>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</si>
  <si>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</si>
  <si>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</si>
  <si>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</si>
  <si>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</si>
  <si>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</si>
  <si>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</si>
  <si>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</si>
  <si>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</si>
  <si>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</si>
  <si>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</si>
  <si>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</si>
  <si>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</si>
  <si>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</si>
  <si>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</si>
  <si>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</si>
  <si>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</si>
  <si>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</si>
  <si>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</si>
  <si>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</si>
  <si>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</si>
  <si>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</si>
  <si>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</si>
  <si>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</si>
  <si>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</si>
  <si>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</si>
  <si>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</si>
  <si>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</si>
  <si>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</si>
  <si>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</si>
  <si>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</si>
  <si>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</si>
  <si>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</si>
  <si>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</si>
  <si>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</si>
  <si>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</si>
  <si>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</si>
  <si>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</si>
  <si>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</si>
  <si>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</si>
  <si>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</si>
  <si>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</si>
  <si>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</si>
  <si>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</si>
  <si>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</si>
  <si>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</si>
  <si>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</si>
  <si>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</si>
  <si>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</si>
  <si>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</si>
  <si>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</si>
  <si>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</si>
  <si>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</si>
  <si>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</si>
  <si>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</si>
  <si>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</si>
  <si>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</si>
  <si>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</si>
  <si>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</si>
  <si>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</si>
  <si>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</si>
  <si>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</si>
  <si>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</si>
  <si>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</si>
  <si>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</si>
  <si>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</si>
  <si>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</si>
  <si>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</si>
  <si>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</si>
  <si>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</si>
  <si>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</si>
  <si>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</si>
  <si>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</si>
  <si>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</si>
  <si>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</si>
  <si>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</si>
  <si>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</si>
  <si>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</si>
  <si>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</si>
  <si>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</si>
  <si>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</si>
  <si>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</si>
  <si>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</si>
  <si>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</si>
  <si>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</si>
  <si>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</si>
  <si>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</si>
  <si>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</si>
  <si>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</si>
  <si>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</si>
  <si>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</si>
  <si>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</si>
  <si>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</si>
  <si>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</si>
  <si>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</si>
  <si>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</si>
  <si>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</si>
  <si>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</si>
  <si>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</si>
  <si>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</si>
  <si>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</si>
  <si>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</si>
  <si>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</si>
  <si>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</si>
  <si>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</si>
  <si>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</si>
  <si>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</si>
  <si>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</si>
  <si>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</si>
  <si>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</si>
  <si>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</si>
  <si>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</si>
  <si>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</si>
  <si>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</si>
  <si>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</si>
  <si>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</si>
  <si>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</si>
  <si>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</si>
  <si>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</si>
  <si>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</si>
  <si>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</si>
  <si>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</si>
  <si>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</si>
  <si>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</si>
  <si>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</si>
  <si>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</si>
  <si>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</si>
  <si>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</si>
  <si>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</si>
  <si>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</si>
  <si>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</si>
  <si>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</si>
  <si>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</si>
  <si>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</si>
  <si>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</si>
  <si>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</si>
  <si>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</si>
  <si>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</si>
  <si>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</si>
  <si>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</si>
  <si>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</si>
  <si>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</si>
  <si>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</si>
  <si>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</si>
  <si>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</si>
  <si>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</si>
  <si>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</si>
  <si>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</si>
  <si>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</si>
  <si>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</si>
  <si>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</si>
  <si>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</si>
  <si>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</si>
  <si>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</si>
  <si>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</si>
  <si>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</si>
  <si>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</si>
  <si>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</si>
  <si>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</si>
  <si>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</si>
  <si>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</si>
  <si>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</si>
  <si>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</si>
  <si>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</si>
  <si>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</si>
  <si>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</si>
  <si>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</si>
  <si>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</si>
  <si>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</si>
  <si>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</si>
  <si>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</si>
  <si>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</si>
  <si>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</si>
  <si>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</si>
  <si>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</si>
  <si>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</si>
  <si>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</si>
  <si>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</si>
  <si>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</si>
  <si>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</si>
  <si>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</si>
  <si>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</si>
  <si>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EM Team on the way ETA: 15 Mins</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</si>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</sst>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318.72147002314887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16557</v>
      </c>
      <c r="E3" s="63" t="s">
        <v>39021</v>
      </c>
      <c r="F3" s="143">
        <v>45981.629976851851</v>
      </c>
      <c r="G3" s="144">
        <f ca="1">IFERROR(NOW()-F3,"-")</f>
        <v>3.991909722390119E-2</v>
      </c>
      <c r="H3" s="143">
        <v>45981.625023148146</v>
      </c>
      <c r="I3" s="141" t="str">
        <f>IFERROR(VLOOKUP(D3,DB!A:F,6,0),"")</f>
        <v>Power Cube</v>
      </c>
      <c r="J3" s="141" t="str">
        <f>IFERROR(VLOOKUP(D3,DB!A:G,7,0),"")</f>
        <v>Good+Vandalized</v>
      </c>
      <c r="K3" s="145" t="s">
        <v>39024</v>
      </c>
      <c r="L3" s="146" t="str">
        <f>IFERROR(VLOOKUP(D3,DB!A:I,9,0),"")</f>
        <v>Latis</v>
      </c>
    </row>
    <row r="4" spans="1:15" ht="15" customHeight="1">
      <c r="A4" s="140"/>
      <c r="B4" s="141" t="str">
        <f>IFERROR(VLOOKUP(D4,DB!A:K,11,0),"")</f>
        <v/>
      </c>
      <c r="C4" s="141"/>
      <c r="D4" s="133"/>
      <c r="E4" s="142"/>
      <c r="F4" s="143"/>
      <c r="G4" s="144">
        <f ca="1">IFERROR(NOW()-F4,"-")</f>
        <v>45981.669895949075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45981.669895949075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45981.669895949075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45981.669895949075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45981.669895949075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45981.669895949075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45981.669895949075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45981.669895949075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45981.669895949075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45981.669895949075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45981.669895949075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45981.669895949075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45981.669895949075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45981.669895949075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45981.669895949075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45981.669895949075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45981.669895949075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45981.669895949075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45981.669895949075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45981.669895949075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45981.669895949075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45981.669895949075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45981.669895949075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45981.669895949075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45981.669895949075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45981.669895949075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45981.669895949075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45981.669895949075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45981.669895949075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45981.669895949075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45981.669895949075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45981.669895949075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45981.669895949075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45981.669895949075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45981.669895949075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45981.669895949075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45981.669895949075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45981.669895949075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45981.669895949075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45981.669895949075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45981.669895949075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45981.669895949075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45981.669895949075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45981.669895949075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45981.669895949075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45981.669895949075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45981.669895949075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45981.669895949075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45981.669895949075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45981.669895949075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45981.669895949075</v>
      </c>
      <c r="H54" s="143"/>
      <c r="I54" s="141" t="str">
        <f>IFERROR(VLOOKUP(D54,DB!A:F,6,0),"")</f>
        <v/>
      </c>
      <c r="J54" s="141" t="str">
        <f>IFERROR(VLOOKUP(D54,DB!A:G,7,0),"")</f>
        <v/>
      </c>
      <c r="K54" s="145"/>
      <c r="L54" s="146" t="str">
        <f>IFERROR(VLOOKUP(D54,DB!A:I,9,0),"")</f>
        <v/>
      </c>
    </row>
    <row r="55" spans="1:12" ht="15" customHeight="1">
      <c r="A55" s="147"/>
      <c r="B55" s="134" t="str">
        <f>IFERROR(VLOOKUP(D55,DB!A:K,11,0),"")</f>
        <v/>
      </c>
      <c r="C55" s="134"/>
      <c r="D55" s="148"/>
      <c r="E55" s="135"/>
      <c r="F55" s="136"/>
      <c r="G55" s="137">
        <f ca="1">IFERROR(NOW()-F55,"-")</f>
        <v>45981.669895949075</v>
      </c>
      <c r="H55" s="136"/>
      <c r="I55" s="134" t="str">
        <f>IFERROR(VLOOKUP(D55,DB!A:F,6,0),"")</f>
        <v/>
      </c>
      <c r="J55" s="134" t="str">
        <f>IFERROR(VLOOKUP(D55,DB!A:G,7,0),"")</f>
        <v/>
      </c>
      <c r="K55" s="138"/>
      <c r="L55" s="139" t="str">
        <f>IFERROR(VLOOKUP(D55,DB!A:I,9,0),"")</f>
        <v/>
      </c>
    </row>
  </sheetData>
  <customSheetViews>
    <customSheetView guid="{F6042A99-DD27-4453-835D-0834D95730CC}" filter="1" showAutoFilter="1">
      <pageMargins left="0" right="0" top="0" bottom="0" header="0" footer="0"/>
      <autoFilter ref="B1:M1" xr:uid="{07745A6B-D948-4776-9A05-FFB160BA809D}"/>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156.67005833333678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45981.669896296298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45981.669896296298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45981.669896296298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45981.669896296298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45981.669896296298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45981.669896296298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45981.669896296298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45981.669896296298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45981.669896296298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45981.669896296298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45981.669896296298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45981.669896296298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45981.669896296298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45981.669896296298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45981.669896296298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45981.669896296298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45981.669896296298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45981.669896296298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45981.669896296298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45981.669896296298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45981.669896296298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45981.669896296298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45981.669896296298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45981.669896296298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45981.669896296298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45981.669896296298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45981.669896296298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45981.669896296298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45981.669896296298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45981.669896296298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45981.669896296298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45981.669896296298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45981.669896296298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45981.669896296298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45981.669896296298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45981.669896296298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45981.669896296298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45981.669896296298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45981.669896296298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45981.669896296298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45981.669896296298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45981.669896296298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45981.669896296298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45981.669896296298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45981.669896296298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45981.669896296298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45981.669896296298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45981.669896296298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45981.669896296298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45981.669896296298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45981.669896296298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45981.669896296298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45981.669896296298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45981.669896296298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45981.669896296298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45981.669896296298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45981.669896296298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45981.669896296298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45981.669896296298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45981.669896296298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45981.669896296298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45981.669896296298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45981.669896296298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45981.669896296298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45981.669896296298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45981.669896296298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45981.669896296298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45981.669896296298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45981.669896296298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45981.669896296298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45981.669896296298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45981.669896296298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45981.669896296298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45981.669896296298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45981.669896296298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45981.669896296298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45981.669896296298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45981.669896296298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45981.669896296298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45981.669896296298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45981.669896296298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45981.669896296298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45981.669896296298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45981.669896296298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45981.669896296298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45981.669896296298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45981.669896296298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45981.669896296298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45981.669896296298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45981.669896296298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45981.669896296298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45981.669896296298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45981.669896296298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45981.669896296298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45981.669896296298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45981.669896296298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45981.669896296298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45981.669896296298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45981.669896296298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45981.669896296298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45981.669896296298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45981.669896296298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45981.669896296298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45981.669896296298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45981.669896296298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45981.669896296298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45981.669896296298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45981.669896296298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45981.669896296298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45981.669896296298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45981.669896296298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45981.669896296298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45981.669896296298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45981.669896296298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45981.669896296298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45981.669896296298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45981.669896296298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45981.669896296298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45981.669896296298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45981.669896296298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45981.669896296298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45981.669896296298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45981.669896296298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45981.669896296298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45981.669896296298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45981.669896296298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45981.669896296298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45981.669896296298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45981.669896296298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45981.669896296298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45981.669896296298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45981.669896296298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45981.669896296298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45981.669896296298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45981.669896296298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45981.669896296298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45981.669896296298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45981.669896296298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45981.669896296298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45981.669896296298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45981.669896296298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45981.669896296298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45981.669896296298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45981.669896296298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45981.669896296298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45981.669896296298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45981.669896296298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45981.669896296298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45981.669896296298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45981.669896296298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45981.669896296298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45981.669896296298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45981.669896296298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45981.669896296298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45981.669896296298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45981.669896296298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45981.669896296298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45981.669896296298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45981.669896296298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45981.669896296298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45981.669896296298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45981.669896296298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45981.669896296298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45981.669896296298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45981.669896296298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45981.669896296298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A2" sqref="A2:K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c r="C2" s="18"/>
      <c r="D2" s="18"/>
      <c r="E2" s="18"/>
      <c r="F2" s="20"/>
      <c r="G2" s="21"/>
      <c r="H2" s="22"/>
      <c r="I2" s="19"/>
      <c r="J2" s="18"/>
      <c r="K2" s="45"/>
      <c r="L2" s="23" t="str">
        <f>IFERROR(VLOOKUP(D2,DB!A:I,9,0),"")</f>
        <v/>
      </c>
    </row>
    <row r="3" spans="1:13" ht="15" customHeight="1">
      <c r="A3" s="19"/>
      <c r="B3" s="61" t="str">
        <f>IFERROR(VLOOKUP(D3,DB!A:K,11,0),"")</f>
        <v/>
      </c>
      <c r="C3" s="18"/>
      <c r="D3" s="18"/>
      <c r="E3" s="18"/>
      <c r="F3" s="20"/>
      <c r="G3" s="21">
        <f t="shared" ref="G2:G63" ca="1" si="0">IFERROR(NOW()-F3,"-")</f>
        <v>45981.669896296298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45981.669896296298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45981.669896296298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45981.669896296298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45981.669896296298</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45981.669896296298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45981.669896296298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45981.669896296298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45981.669896296298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45981.669896296298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45981.669896296298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45981.669896296298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45981.669896296298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45981.669896296298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45981.669896296298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45981.669896296298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45981.669896296298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45981.669896296298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45981.669896296298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45981.669896296298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45981.669896296298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45981.669896296298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45981.669896296298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45981.669896296298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45981.669896296298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45981.669896296298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45981.669896296298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45981.669896296298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45981.669896296298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45981.669896296298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45981.669896296298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45981.669896296298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45981.669896296298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45981.669896296298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45981.669896296298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45981.669896296298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45981.669896296298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45981.669896296298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45981.669896296298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45981.669896296298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45981.669896296298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45981.669896296298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45981.669896296298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45981.669896296298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45981.669896296298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45981.669896296298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45981.669896296298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45981.669896296298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45981.669896296298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45981.669896296298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45981.669896296298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45981.669896296298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45981.669896296298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45981.669896296298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45981.669896296298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45981.669896296298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45981.669896296298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45981.669896296298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45981.669896296298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45981.669896296298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45981.669896296298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45981.669896296298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45981.669896296298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45981.669896296298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45981.669896296298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45981.669896296298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45981.669896296298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45981.669896296298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45981.669896296298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45981.669896296298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45981.669896296298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45981.669896296298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45981.669896296298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45981.669896296298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45981.669896296298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45981.669896296298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45981.669896296298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45981.669896296298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45981.669896296298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45981.669896296298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45981.669896296298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45981.669896296298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45981.669896296298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45981.669896296298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45981.669896296298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45981.669896296298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45981.669896296298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45981.669896296298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45981.669896296298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45981.669896296298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45981.669896296298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45981.669896296298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45981.669896296298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45981.669896296298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45981.669896296298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45981.669896296298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45981.669896296298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45981.669896296298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45981.669896296298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45981.669896296298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45981.669896296298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45981.669896296298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45981.669896296298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45981.669896296298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45981.669896296298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45981.669896296298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45981.669896296298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45981.669896296298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45981.669896296298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45981.669896296298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45981.669896296298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45981.669896296298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45981.669896296298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45981.669896296298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45981.669896296298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45981.669896296298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45981.669896296298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45981.669896296298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45981.669896296298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45981.669896296298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45981.669896296298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45981.669896296298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45981.669896296298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45981.669896296298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45981.669896296298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45981.669896296298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45981.669896296298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45981.669896296298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45981.669896296298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45981.669896296298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45981.669896296298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45981.669896296298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45981.669896296298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45981.669896296298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45981.669896296298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45981.669896296298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45981.669896296298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45981.669896296298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45981.669896296298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45981.669896296298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45981.669896296298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45981.669896296298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45981.669896296298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45981.669896296298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45981.669896296298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45981.669896296298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45981.669896296298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45981.669896296298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45981.669896296298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45981.669896296298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45981.669896296298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45981.669896296298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45981.669896296298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45981.669896296298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45981.669896296298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45981.669896296298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45981.669896296298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45981.669896296298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45981.669896296298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45981.669896296298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45981.669896296298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45981.669896296298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45981.669896296298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45981.669896296298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45981.669896296298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45981.669896296298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45981.669896296298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45981.669896296298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45981.669896296298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45981.669896296298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45981.669896296298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45981.669896296298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45981.669896296298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45981.669896296298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45981.669896296298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45981.669896296298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45981.669896296298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45981.669896296298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45981.669896296298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45981.669896296298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45981.669896296298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45981.669896296298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45981.669896296298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45981.669896296298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45981.669896296298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45981.669896296298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45981.669896296298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45981.669896296298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45981.669896296298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45981.669896296298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45981.669896296298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45981.669896296298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45981.669896296298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45981.669896296298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45981.669896296298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45981.669896296298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45981.669896296298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45981.669896296298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45981.669896296298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45981.669896296298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45981.669896296298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45981.669896296298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45981.669896296298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45981.669896296298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45981.669896296298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45981.669896296298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45981.669896296298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45981.669896296298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45981.669896296298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45981.669896296298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45981.669896296298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45981.669896296298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45981.669896296298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45981.669896296298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45981.669896296298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45981.669896296298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45981.669896296298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45981.669896296298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45981.669896296298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45981.669896296298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45981.669896296298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45981.669896296298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45981.669896296298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45981.669896296298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45981.669896296298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45981.669896296298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45981.669896296298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45981.669896296298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45981.669896296298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45981.669896296298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45981.669896296298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45981.669896296298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45981.669896296298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45981.669896296298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45981.669896296298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45981.669896296298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45981.669896296298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45981.669896296298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45981.669896296298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45981.669896296298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45981.669896296298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45981.669896296298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45981.669896296298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45981.669896296298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45981.669896296298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45981.669896296298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45981.669896296298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45981.669896296298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45981.669896296298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45981.669896296298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45981.669896296298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45981.669896296298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45981.669896296298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45981.669896296298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45981.669896296298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45981.669896296298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45981.669896296298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45981.669896296298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45981.669896296298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45981.669896296298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45981.669896296298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45981.669896296298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45981.669896296298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45981.669896296298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45981.669896296298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45981.669896296298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45981.669896296298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45981.669896296298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45981.669896296298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45981.669896296298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45981.669896296298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45981.669896296298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45981.669896296298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45981.669896296298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45981.669896296298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45981.669896296298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45981.669896296298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45981.669896296298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45981.669896296298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45981.669896296298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45981.669896296298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45981.669896296298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45981.669896296298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45981.669896296298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45981.669896296298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45981.669896296298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45981.669896296298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45981.669896296298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45981.669896296298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45981.669896296298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45981.669896296298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45981.669896296298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45981.669896296298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45981.669896296298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45981.669896296298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45981.669896296298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45981.669896296298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45981.669896296298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45981.669896296298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45981.669896296298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45981.669896296298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45981.669896296298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45981.669896296298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45981.669896296298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45981.669896296298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45981.669896296298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45981.669896296298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45981.669896296298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45981.669896296298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45981.669896296298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45981.669896296298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45981.669896296298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45981.669896296298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45981.669896296298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45981.669896296298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45981.669896296298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45981.669896296298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45981.669896296298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45981.669896296298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45981.669896296298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45981.669896296298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45981.669896296298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45981.669896296298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45981.669896296298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45981.669896296298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45981.669896296298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45981.669896296298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45981.669896296298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45981.669896296298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45981.669896296298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45981.669896296298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45981.669896296298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45981.669896296298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45981.669896296298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45981.669896296298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45981.669896296298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45981.669896296298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45981.669896296298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45981.669896296298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45981.669896296298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45981.669896296298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45981.669896296298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45981.669896296298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45981.669896296298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45981.669896296298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45981.669896296298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45981.669896296298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45981.669896296298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45981.669896296298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45981.669896296298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45981.669896296298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45981.669896296298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45981.669896296298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45981.669896296298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45981.669896296298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45981.669896296298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45981.669896296298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45981.669896296298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45981.669896296298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45981.669896296298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45981.669896296298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45981.669896296298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45981.669896296298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45981.669896296298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45981.669896296298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45981.669896296298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45981.669896296298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45981.669896296298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45981.669896296298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45981.669896296298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45981.669896296298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45981.669896296298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45981.669896296298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45981.669896296298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45981.669896296298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45981.669896296298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45981.669896296298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45981.669896296298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45981.669896296298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45981.669896296298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45981.669896296298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45981.669896296298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45981.669896296298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45981.669896296298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45981.669896296298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45981.669896296298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45981.669896296298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45981.669896296298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45981.669896296298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45981.669896296298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45981.669896296298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45981.669896296298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45981.669896296298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45981.669896296298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45981.669896296298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45981.669896296298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45981.669896296298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45981.669896296298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45981.669896296298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45981.669896296298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45981.669896296298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45981.669896296298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45981.669896296298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45981.669896296298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45981.669896296298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45981.669896296298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45981.669896296298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45981.669896296298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45981.669896296298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45981.669896296298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45981.669896296298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45981.669896296298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45981.669896296298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45981.669896296298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45981.669896296298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45981.669896296298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45981.669896296298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45981.669896296298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45981.669896296298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45981.669896296298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45981.669896296298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45981.669896296298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45981.669896296298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45981.669896296298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45981.669896296298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45981.669896296298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45981.669896296298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45981.669896296298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45981.669896296298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45981.669896296298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45981.669896296298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45981.669896296298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45981.669896296298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45981.669896296298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45981.669896296298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45981.669896296298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45981.669896296298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45981.669896296298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45981.669896296298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45981.669896296298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45981.669896296298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45981.669896296298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45981.669896296298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45981.669896296298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45981.669896296298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45981.669896296298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45981.669896296298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45981.669896296298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45981.669896296298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45981.669896296298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45981.669896296298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45981.669896296298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45981.669896296298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45981.669896296298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45981.669896296298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45981.669896296298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45981.669896296298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45981.669896296298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45981.669896296298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45981.669896296298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45981.669896296298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45981.669896296298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45981.669896296298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45981.669896296298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45981.669896296298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45981.669896296298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45981.669896296298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45981.669896296298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45981.669896296298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45981.669896296298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45981.669896296298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45981.669896296298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45981.669896296298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45981.669896296298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45981.669896296298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45981.669896296298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45981.669896296298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45981.669896296298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45981.669896296298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45981.669896296298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45981.669896296298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45981.669896296298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45981.669896296298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45981.669896296298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45981.669896296298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45981.669896296298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45981.669896296298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45981.669896296298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45981.669896296298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45981.669896296298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45981.669896296298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45981.669896296298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45981.669896296298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45981.669896296298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45981.669896296298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45981.669896296298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45981.669896296298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45981.669896296298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45981.669896296298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45981.669896296298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45981.669896296298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45981.669896296298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45981.669896296298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45981.669896296298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45981.669896296298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45981.669896296298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45981.669896296298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45981.669896296298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45981.669896296298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45981.669896296298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45981.669896296298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45981.669896296298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45981.669896296298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45981.669896296298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45981.669896296298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45981.669896296298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45981.669896296298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45981.669896296298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45981.669896296298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45981.669896296298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45981.669896296298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45981.669896296298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45981.669896296298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45981.669896296298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45981.669896296298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45981.669896296298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45981.669896296298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45981.669896296298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45981.669896296298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45981.669896296298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45981.669896296298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45981.669896296298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45981.669896296298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45981.669896296298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45981.669896296298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45981.669896296298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45981.669896296298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45981.669896296298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45981.669896296298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45981.669896296298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45981.669896296298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45981.669896296298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45981.669896296298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45981.669896296298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45981.669896296298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45981.669896296298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45981.669896296298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45981.669896296298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45981.669896296298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45981.669896296298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45981.669896296298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45981.669896296298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45981.669896296298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45981.669896296298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45981.669896296298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45981.669896296298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45981.669896296298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45981.669896296298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45981.669896296298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45981.669896296298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45981.669896296298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45981.669896296298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45981.669896296298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45981.669896296298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45981.669896296298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45981.669896296298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45981.669896296298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45981.669896296298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45981.669896296298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45981.669896296298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45981.669896296298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45981.669896296298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45981.669896296298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45981.669896296298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45981.669896296298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45981.669896296298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45981.669896296298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45981.669896296298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45981.669896296298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45981.669896296298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45981.669896296298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45981.669896296298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45981.669896296298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45981.669896296298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45981.669896296298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45981.669896296298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45981.669896296298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45981.669896296298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45981.669896296298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45981.669896296298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45981.669896296298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45981.669896296298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45981.669896296298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45981.669896296298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45981.669896296298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45981.669896296298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45981.669896296298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45981.669896296298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45981.669896296298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45981.669896296298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45981.669896296298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45981.669896296298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45981.669896296298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45981.669896296298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45981.669896296298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45981.669896296298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45981.669896296298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45981.669896296298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45981.669896296298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45981.669896296298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45981.669896296298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45981.669896296298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45981.669896296298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45981.669896296298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45981.669896296298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45981.669896296298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45981.669896296298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45981.669896296298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45981.669896296298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45981.669896296298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45981.669896296298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45981.669896296298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45981.669896296298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45981.669896296298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45981.669896296298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45981.669896296298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45981.669896296298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45981.669896296298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45981.669896296298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45981.669896296298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45981.669896296298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45981.669896296298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45981.669896296298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45981.669896296298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45981.669896296298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45981.669896296298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45981.669896296298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45981.669896296298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45981.669896296298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45981.669896296298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45981.669896296298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45981.669896296298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45981.669896296298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45981.669896296298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45981.669896296298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45981.669896296298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45981.669896296298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45981.669896296298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45981.669896296298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45981.669896296298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45981.669896296298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45981.669896296298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45981.669896296298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45981.669896296298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45981.669896296298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45981.669896296298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45981.669896296298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45981.669896296298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45981.669896296298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45981.669896296298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45981.669896296298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45981.669896296298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45981.669896296298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45981.669896296298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45981.669896296298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45981.669896296298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45981.669896296298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45981.669896296298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45981.669896296298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45981.669896296298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45981.669896296298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45981.669896296298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45981.669896296298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45981.669896296298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45981.669896296298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45981.669896296298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45981.669896296298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45981.669896296298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45981.669896296298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45981.669896296298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45981.669896296298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45981.669896296298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45981.669896296298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45981.669896296298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45981.669896296298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45981.669896296298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45981.669896296298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45981.669896296298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45981.669896296298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45981.669896296298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45981.669896296298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45981.669896296298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45981.669896296298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45981.669896296298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45981.669896296298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45981.669896296298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45981.669896296298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45981.669896296298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45981.669896296298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45981.669896296298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45981.669896296298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45981.669896296298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45981.669896296298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45981.669896296298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45981.669896296298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45981.669896296298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45981.669896296298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45981.669896296298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45981.669896296298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45981.669896296298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45981.669896296298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45981.669896296298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45981.669896296298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45981.669896296298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45981.669896296298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45981.669896296298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45981.669896296298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45981.669896296298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45981.669896296298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45981.669896296298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45981.669896296298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45981.669896296298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45981.669896296298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45981.669896296298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45981.669896296298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45981.669896296298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45981.669896296298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45981.669896296298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45981.669896296298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45981.669896296298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45981.669896296298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45981.669896296298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45981.669896296298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45981.669896296298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45981.669896296298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45981.669896296298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45981.669896296298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45981.669896296298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45981.669896296298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45981.669896296298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45981.669896296298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45981.669896296298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45981.669896296298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45981.669896296298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45981.669896296298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45981.669896296298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45981.669896296298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45981.669896296298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45981.669896296298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45981.669896296298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45981.669896296298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45981.669896296298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45981.669896296298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45981.669896296298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45981.669896296298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45981.669896296298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45981.669896296298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45981.669896296298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45981.669896296298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45981.669896296298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45981.669896296298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45981.669896296298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45981.669896296298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45981.669896296298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45981.669896296298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45981.669896296298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45981.669896296298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45981.669896296298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45981.669896296298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45981.669896296298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45981.669896296298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45981.669896296298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45981.669896296298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45981.669896296298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45981.669896296298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45981.669896296298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45981.669896296298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45981.669896296298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45981.669896296298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45981.669896296298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45981.669896296298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45981.669896296298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45981.669896296298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45981.669896296298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45981.669896296298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45981.669896296298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45981.669896296298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45981.669896296298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45981.669896296298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45981.669896296298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45981.669896296298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45981.669896296298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45981.669896296298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45981.669896296298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45981.669896296298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45981.669896296298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45981.669896296298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45981.669896296298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45981.669896296298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45981.669896296298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45981.669896296298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45981.669896296298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45981.669896296298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45981.669896296298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45981.669896296298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45981.669896296298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45981.669896296298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45981.669896296298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45981.669896296298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45981.669896296298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45981.669896296298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45981.669896296298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45981.669896296298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45981.669896296298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45981.669896296298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45981.669896296298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45981.669896296298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45981.669896296298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45981.669896296298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45981.669896296298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45981.669896296298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45981.669896296298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45981.669896296298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45981.669896296298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45981.669896296298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45981.669896296298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45981.669896296298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45981.669896296298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45981.669896296298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45981.669896296298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45981.669896296298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45981.669896296298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45981.669896296298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45981.669896296298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45981.669896296298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45981.669896296298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45981.669896296298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45981.669896296298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45981.669896296298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45981.669896296298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45981.669896296298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45981.669896296298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45981.669896296298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45981.669896296298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45981.669896296298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45981.669896296298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45981.669896296298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45981.669896296298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45981.669896296298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45981.669896296298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45981.669896296298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45981.669896296298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45981.669896296298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45981.669896296298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45981.669896296298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45981.669896296298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45981.669896296298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45981.669896296298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45981.669896296298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45981.669896296298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45981.669896296298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45981.669896296298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45981.669896296298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45981.669896296298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45981.669896296298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45981.669896296298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45981.669896296298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45981.669896296298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45981.669896296298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45981.669896296298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45981.669896296298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45981.669896296298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45981.669896296298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45981.669896296298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45981.669896296298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45981.669896296298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45981.669896296298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45981.669896296298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45981.669896296298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45981.669896296298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45981.669896296298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45981.669896296298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45981.669896296298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45981.669896296298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45981.669896296298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45981.669896296298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45981.669896296298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45981.669896296298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45981.669896296298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45981.669896296298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45981.669896296298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45981.669896296298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45981.669896296298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45981.669896296298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45981.669896296298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45981.669896296298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45981.669896296298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45981.669896296298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45981.669896296298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45981.669896296298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45981.669896296298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45981.669896296298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45981.669896296298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45981.669896296298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45981.669896296298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45981.669896296298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45981.669896296298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45981.669896296298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45981.669896296298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45981.669896296298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45981.669896296298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45981.669896296298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45981.669896296298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45981.669896296298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45981.669896296298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45981.669896296298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45981.669896296298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45981.669896296298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45981.669896296298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45981.669896296298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45981.669896296298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45981.669896296298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45981.669896296298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45981.669896296298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45981.669896296298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45981.669896296298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45981.669896296298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45981.669896296298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45981.669896296298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45981.669896296298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45981.669896296298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45981.669896296298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45981.669896296298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45981.669896296298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45981.669896296298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45981.669896296298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45981.669896296298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45981.669896296298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45981.669896296298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45981.669896296298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45981.669896296298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45981.669896296298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45981.669896296298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45981.669896296298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45981.669896296298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45981.669896296298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45981.669896296298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45981.669896296298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45981.669896296298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45981.669896296298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45981.669896296298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45981.669896296298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45981.669896296298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45981.669896296298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45981.669896296298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45981.669896296298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45981.669896296298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45981.669896296298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45981.669896296298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45981.669896296298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45981.669896296298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45981.669896296298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45981.669896296298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45981.669896296298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45981.669896296298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45981.669896296298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45981.669896296298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45981.669896296298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45981.669896296298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45981.669896296298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45981.669896296298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45981.669896296298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278.18917870370205</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37543</v>
      </c>
      <c r="E3" s="94" t="s">
        <v>39021</v>
      </c>
      <c r="F3" s="95">
        <v>45981.652824074074</v>
      </c>
      <c r="G3" s="96">
        <f t="shared" ref="G3:G38" ca="1" si="0">IFERROR(NOW()-F3,"")</f>
        <v>1.7072222224669531E-2</v>
      </c>
      <c r="H3" s="95">
        <v>45981.632060185184</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45981.669896296298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45981.669896296298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45981.669896296298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45981.669896296298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45981.669896296298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45981.669896296298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45981.669896296298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45981.669896296298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45981.669896296298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45981.669896296298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45981.669896296298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45981.669896296298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45981.669896296298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45981.669896296298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45981.669896296298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45981.669896296298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45981.669896296298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45981.669896296298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45981.669896296298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45981.669896296298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45981.669896296298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45981.669896296298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45981.669896296298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45981.669896296298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45981.669896296298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45981.669896296298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45981.669896296298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45981.669896296298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45981.669896296298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45981.669896296298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45981.669896296298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45981.669896296298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45981.669896296298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45981.669896296298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45981.669896296298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45981.669896296298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45981.669896296298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45981.669896296298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45981.669896296298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45981.669896296298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45981.669896296298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45981.669896296298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45981.669896296298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45981.669896296298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45981.669896296298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45981.669896296298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45981.669896296298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45981.669896296298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45981.669896296298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45981.669896296298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45981.669896296298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45981.669896296298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45981.669896296298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45981.669896296298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45981.669896296298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45981.669896296298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45981.669896296298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45981.669896296298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45981.669896296298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45981.669896296298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45981.669896296298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45981.669896296298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45981.669896296298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45981.669896296298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45981.669896296298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45981.669896296298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45981.669896296298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45981.669896296298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45981.669896296298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45981.669896296298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45981.669896296298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45981.669896296298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45981.669896296298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45981.669896296298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45981.669896296298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45981.669896296298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45981.669896296298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45981.669896296298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45981.669896296298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45981.669896296298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45981.669896296298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45981.669896296298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45981.669896296298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45981.669896296298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45981.669896296298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45981.669896296298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45981.669896296298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45981.669896296298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45981.669896296298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45981.669896296298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45981.669896296298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45981.669896296298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45981.669896296298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45981.669896296298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45981.669896296298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45981.669896296298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45981.669896296298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45981.669896296298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45981.669896296298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45981.669896296298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45981.669896296298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45981.669896296298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45981.669896296298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45981.669896296298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45981.669896296298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45981.669896296298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45981.669896296298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45981.669896296298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45981.669896296298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45981.669896296298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45981.669896296298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45981.669896296298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45981.669896296298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45981.669896296298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45981.669896296298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45981.669896296298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45981.669896296298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45981.669896296298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45981.669896296298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45981.669896296298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45981.669896296298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45981.669896296298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45981.669896296298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45981.669896296298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45981.669896296298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45981.669896296298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45981.669896296298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45981.669896296298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45981.669896296298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45981.669896296298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45981.669896296298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45981.669896296298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45981.669896296298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45981.669896296298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45981.669896296298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45981.669896296298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45981.669896296298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45981.669896296298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45981.669896296298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45981.669896296298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45981.669896296298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45981.669896296298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45981.669896296298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45981.669896296298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45981.669896296298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45981.669896296298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45981.669896296298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45981.669896296298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45981.669896296298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45981.669896296298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45981.669896296298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45981.669896296298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45981.669896296298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45981.669896296298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45981.669896296298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45981.669896296298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45981.669896296298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45981.669896296298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45981.669896296298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45981.669896296298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45981.669896296298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45981.669896296298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45981.669896296298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45981.669896296298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45981.669896296298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45981.669896296298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45981.669896296298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45981.669896296298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45981.669896296298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45981.669896296298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45981.669896296298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45981.669896296298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45981.669896296298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45981.669896296298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45981.669896296298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45981.669896296298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45981.669896296298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45981.669896296298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45981.669896296298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45981.669896296298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45981.669896296298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45981.669896296298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45981.669896296298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45981.669896296298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45981.669896296298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45981.669896296298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45981.669896296298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45981.669896296298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45981.669896296298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45981.669896296298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45981.669896296298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45981.669896296298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45981.669896296298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45981.669896296298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45981.669896296298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45981.669896296298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45981.669896296298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45981.669896296298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45981.669896296298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45981.669896296298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45981.669896296298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45981.669896296298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45981.669896296298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45981.669896296298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45981.669896296298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45981.669896296298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45981.669896296298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45981.669896296298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45981.669896296298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45981.669896296298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45981.669896296298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45981.669896296298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45981.669896296298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45981.669896296298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45981.669896296298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45981.669896296298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45981.669896296298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45981.669896296298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45981.669896296298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45981.669896296298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45981.669896296298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45981.669896296298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45981.669896296298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45981.669896296298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45981.669896296298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45981.669896296298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45981.669896296298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45981.669896296298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45981.669896296298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45981.669896296298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45981.669896296298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45981.669896296298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45981.669896296298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45981.669896296298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45981.669896296298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45981.669896296298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45981.669896296298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45981.669896296298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45981.669896296298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45981.669896296298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45981.669896296298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45981.669896296298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45981.669896296298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45981.669896296298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45981.669896296298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45981.669896296298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45981.669896296298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45981.669896296298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45981.669896296298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45981.669896296298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45981.669896296298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45981.669896296298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45981.669896296298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45981.669896296298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45981.669896296298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45981.669896296298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45981.669896296298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45981.669896296298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45981.669896296298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45981.669896296298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45981.669896296298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45981.669896296298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45981.669896296298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45981.669896296298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45981.669896296298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45981.669896296298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45981.669896296298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45981.669896296298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45981.669896296298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45981.669896296298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45981.669896296298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45981.669896296298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45981.669896296298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45981.669896296298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45981.669896296298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45981.669896296298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45981.669896296298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45981.669896296298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45981.669896296298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45981.669896296298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45981.669896296298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45981.669896296298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45981.669896296298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45981.669896296298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45981.669896296298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45981.669896296298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45981.669896296298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45981.669896296298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45981.669896296298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45981.669896296298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45981.669896296298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45981.669896296298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45981.669896296298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45981.669896296298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45981.669896296298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45981.669896296298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45981.669896296298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45981.669896296298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45981.669896296298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45981.669896296298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45981.669896296298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45981.669896296298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45981.669896296298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45981.669896296298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45981.669896296298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45981.669896296298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45981.669896296298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45981.669896296298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45981.669896296298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45981.669896296298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45981.669896296298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45981.669896296298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45981.669896296298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45981.669896296298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45981.669896296298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45981.669896296298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45981.669896296298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45981.669896296298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45981.669896296298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45981.669896296298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45981.669896296298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45981.669896296298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45981.669896296298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45981.669896296298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45981.669896296298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45981.669896296298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45981.669896296298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45981.669896296298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45981.669896296298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45981.669896296298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45981.669896296298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45981.669896296298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45981.669896296298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45981.669896296298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45981.669896296298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45981.669896296298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45981.669896296298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45981.669896296298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45981.669896296298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45981.669896296298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45981.669896296298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45981.669896296298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45981.669896296298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45981.669896296298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45981.669896296298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45981.669896296298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45981.669896296298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45981.669896296298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45981.669896296298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45981.669896296298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45981.669896296298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45981.669896296298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45981.669896296298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45981.669896296298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45981.669896296298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45981.669896296298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45981.669896296298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45981.669896296298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45981.669896296298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45981.669896296298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45981.669896296298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45981.669896296298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45981.669896296298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45981.669896296298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45981.669896296298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45981.669896296298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45981.669896296298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45981.669896296298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45981.669896296298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45981.669896296298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45981.669896296298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45981.669896296298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45981.669896296298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45981.669896296298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45981.669896296298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45981.669896296298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45981.669896296298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45981.669896296298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45981.669896296298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45981.669896296298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45981.669896296298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45981.669896296298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45981.669896296298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45981.669896296298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45981.669896296298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45981.669896296298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45981.669896296298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45981.669896296298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45981.669896296298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45981.669896296298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45981.669896296298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45981.669896296298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45981.669896296298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45981.669896296298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45981.669896296298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45981.669896296298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45981.669896296298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45981.669896296298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45981.669896296298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45981.669896296298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45981.669896296298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45981.669896296298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45981.669896296298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45981.669896296298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45981.669896296298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45981.669896296298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45981.669896296298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45981.669896296298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45981.669896296298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45981.669896296298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45981.669896296298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45981.669896296298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45981.669896296298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45981.669896296298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45981.669896296298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45981.669896296298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45981.669896296298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45981.669896296298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45981.669896296298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45981.669896296298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45981.669896296298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45981.669896296298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45981.669896296298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45981.669896296298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45981.669896296298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45981.669896296298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45981.669896296298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45981.669896296298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45981.669896296298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45981.669896296298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45981.669896296298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45981.669896296298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45981.669896296298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45981.669896296298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45981.669896296298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45981.669896296298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45981.669896296298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45981.669896296298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45981.669896296298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45981.669896296298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45981.669896296298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45981.669896296298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45981.669896296298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45981.669896296298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45981.669896296298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45981.669896296298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45981.669896296298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45981.669896296298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45981.669896296298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45981.669896296298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45981.669896296298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45981.669896296298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45981.669896296298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45981.669896296298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45981.669896296298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45981.669896296298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45981.669896296298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45981.669896296298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45981.669896296298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45981.669896296298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45981.669896296298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45981.669896296298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45981.669896296298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45981.669896296298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45981.669896296298</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89.837836111109937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55.481018981481611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33.008785185185843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4.1550927083371789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0.29659768518467899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2</v>
      </c>
      <c r="D7" s="109" t="s">
        <v>38310</v>
      </c>
      <c r="E7" s="109" t="s">
        <v>39021</v>
      </c>
      <c r="F7" s="128">
        <v>45981.595416666663</v>
      </c>
      <c r="G7" s="111">
        <f ca="1">IFERROR(NOW()-F7,"")</f>
        <v>7.4479629634879529E-2</v>
      </c>
      <c r="H7" s="128">
        <v>45981.589166666665</v>
      </c>
      <c r="I7" s="109" t="str">
        <f>IFERROR(VLOOKUP(D7,DB!A:F,6,0),"")</f>
        <v>SCECO</v>
      </c>
      <c r="J7" s="109" t="str">
        <f>IFERROR(VLOOKUP(D7,DB!A:G,7,0),"")</f>
        <v>No BB Shifted</v>
      </c>
      <c r="K7" s="109" t="s">
        <v>39123</v>
      </c>
      <c r="L7" s="109" t="str">
        <f>IFERROR(VLOOKUP(D7,DB!A:I,9,0),"")</f>
        <v>Latis</v>
      </c>
    </row>
    <row r="8" spans="1:13">
      <c r="A8" s="109"/>
      <c r="B8" s="109" t="str">
        <f>IFERROR(VLOOKUP(D8,DB!A:K,11,0),"")</f>
        <v/>
      </c>
      <c r="C8" s="109"/>
      <c r="D8" s="109"/>
      <c r="E8" s="109"/>
      <c r="F8" s="109"/>
      <c r="G8" s="111">
        <f ca="1">IFERROR(NOW()-F8,"")</f>
        <v>45981.669896296298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45981.669896296298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45981.669896296298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45981.669896296298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45981.669896296298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45981.669896296298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45981.669896296298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45981.669896296298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45981.669896296298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45981.669896296298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45981.669896296298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45981.669896296298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45981.669896296298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45981.669896296298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45981.669896296298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45981.669896296298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45981.669896296298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45981.669896296298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45981.669896296298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45981.669896296298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45981.669896296298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45981.669896296298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45981.669896296298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45981.669896296298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45981.669896296298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45981.669896296298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45981.669896296298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45981.669896296298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45981.669896296298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45981.669896296298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45981.669896296298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45981.669896296298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45981.669896296298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45981.669896296298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45981.669896296298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45981.669896296298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45981.669896296298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45981.669896296298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45981.669896296298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45981.669896296298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45981.669896296298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45981.669896296298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45981.669896296298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45981.669896296298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45981.669896296298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45981.669896296298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45981.669896296298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45981.669896296298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45981.669896296298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45981.669896296298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45981.669896296298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45981.669896296298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45981.669896296298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45981.669896296298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45981.669896296298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45981.669896296298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45981.669896296298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45981.669896296298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45981.669896296298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45981.669896296298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45981.669896296298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45981.669896296298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45981.669896296298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45981.669896296298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45981.669896296298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45981.669896296298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45981.669896296298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45981.669896296298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45981.669896296298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45981.669896296298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45981.669896296298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45981.669896296298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45981.669896296298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45981.669896296298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45981.669896296298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45981.669896296298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45981.669896296298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45981.669896296298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45981.669896296298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45981.669896296298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45981.669896296298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45981.669896296298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45981.669896296298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45981.669896296298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45981.669896296298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45981.669896296298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45981.669896296298</v>
      </c>
      <c r="H94" s="109"/>
      <c r="I94" s="109" t="str">
        <f>IFERROR(VLOOKUP(D94,DB!A:F,6,0),"")</f>
        <v/>
      </c>
      <c r="J94" s="109" t="str">
        <f>IFERROR(VLOOKUP(D94,DB!A:G,7,0),"")</f>
        <v/>
      </c>
      <c r="K94" s="109"/>
      <c r="L94" s="109" t="str">
        <f>IFERROR(VLOOKUP(D94,DB!A:I,9,0),"")</f>
        <v/>
      </c>
    </row>
    <row r="95" spans="1:12">
      <c r="A95" s="131"/>
      <c r="B95" s="131" t="str">
        <f>IFERROR(VLOOKUP(D95,DB!A:K,11,0),"")</f>
        <v/>
      </c>
      <c r="C95" s="131"/>
      <c r="D95" s="131"/>
      <c r="E95" s="131"/>
      <c r="F95" s="132"/>
      <c r="G95" s="111">
        <f ca="1">IFERROR(NOW()-F95,"")</f>
        <v>45981.669896296298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45981.669896296298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45981.669896296298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45981.669896296298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45981.669896296298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45981.669896296298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45981.669896296298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45981.669896296298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45981.669896296298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45981.669896296298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45981.669896296298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45981.669896296298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45981.669896296298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45981.669896296298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45981.669896296298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45981.669896296298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45981.669896296298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45981.669896296298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45981.669896296298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45981.669896296298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45981.669896296298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45981.669896296298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45981.669896296298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45981.669896296298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45981.669896296298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45981.669896296298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45981.669896296298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45981.669896296298</v>
      </c>
      <c r="H122" s="132"/>
      <c r="I122" s="131" t="str">
        <f>IFERROR(VLOOKUP(D122,DB!A:F,6,0),"")</f>
        <v/>
      </c>
      <c r="J122" s="131" t="str">
        <f>IFERROR(VLOOKUP(D122,DB!A:G,7,0),"")</f>
        <v/>
      </c>
      <c r="K122" s="131"/>
      <c r="L122" s="131" t="str">
        <f>IFERROR(VLOOKUP(D122,DB!A:I,9,0),"")</f>
        <v/>
      </c>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37390</v>
      </c>
      <c r="E2" s="109" t="s">
        <v>39021</v>
      </c>
      <c r="F2" s="121">
        <v>45981.610636574071</v>
      </c>
      <c r="G2" s="104">
        <f t="shared" ref="G2:G10" ca="1" si="0">IFERROR(NOW()-F2,"-")</f>
        <v>5.9259722227579914E-2</v>
      </c>
      <c r="H2" s="121">
        <v>45981.610636574071</v>
      </c>
      <c r="I2" s="119" t="str">
        <f>IFERROR(VLOOKUP(D2,DB!A:F,6,0),"")</f>
        <v>Generator-SG</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45981.669896296298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45981.669896296298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45981.669896296298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45981.669896296298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45981.669896296298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45981.669896296298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45981.669896296298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45981.669896296298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45981.669896296298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45981.669896296298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45981.669896296298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45981.669896296298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45981.669896296298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45981.669896296298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45981.669896296298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45981.669896296298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45981.669896296298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45981.669896296298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45981.669896296298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45981.669896296298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45981.669896296298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45981.669896296298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45981.669896296298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45981.669896296298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45981.669896296298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45981.669896296298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45981.669896296298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45981.669896296298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45981.669896296298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45981.669896296298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45981.669896296298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45981.669896296298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45981.669896296298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45981.669896296298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45981.669896296298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45981.669896296298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45981.669896296298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45981.669896296298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45981.669896296298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45981.669896296298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45981.669896296298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45981.669896296298</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