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02" documentId="120_S{2AC9BD13-BADA-5192-A53E-5A8FF88502F6}" xr6:coauthVersionLast="47" xr6:coauthVersionMax="47" xr10:uidLastSave="{09BF781C-0FB9-4E03-8947-DBDBE9FE3D83}"/>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B3" i="9"/>
  <c r="I3" i="9"/>
  <c r="J3" i="9"/>
  <c r="L3" i="9"/>
  <c r="B4" i="9"/>
  <c r="I4" i="9"/>
  <c r="L4"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J2"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I2"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B2"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alcChain>
</file>

<file path=xl/sharedStrings.xml><?xml version="1.0" encoding="utf-8"?>
<sst xmlns="http://schemas.openxmlformats.org/spreadsheetml/2006/main" count="181594" uniqueCount="39213">
  <si>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</si>
  <si>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</si>
  <si>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</si>
  <si>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</si>
  <si>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</si>
  <si>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</si>
  <si>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</si>
  <si>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</si>
  <si>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</si>
  <si>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</si>
  <si>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</si>
  <si>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</si>
  <si>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</si>
  <si>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</si>
  <si>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</si>
  <si>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</si>
  <si>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</si>
  <si>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</si>
  <si>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</si>
  <si>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</si>
  <si>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</si>
  <si>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</si>
  <si>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</si>
  <si>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</si>
  <si>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</si>
  <si>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</si>
  <si>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</si>
  <si>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</si>
  <si>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</si>
  <si>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</si>
  <si>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</si>
  <si>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</si>
  <si>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</si>
  <si>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</si>
  <si>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</si>
  <si>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</si>
  <si>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</si>
  <si>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</si>
  <si>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</si>
  <si>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</si>
  <si>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</si>
  <si>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</si>
  <si>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</si>
  <si>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</si>
  <si>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</si>
  <si>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</si>
  <si>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</si>
  <si>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</si>
  <si>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</si>
  <si>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</si>
  <si>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</si>
  <si>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</si>
  <si>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</si>
  <si>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</si>
  <si>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</si>
  <si>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</si>
  <si>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</si>
  <si>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</si>
  <si>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</si>
  <si>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</si>
  <si>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</si>
  <si>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</si>
  <si>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</si>
  <si>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</si>
  <si>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</si>
  <si>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</si>
  <si>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</si>
  <si>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</si>
  <si>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</si>
  <si>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</si>
  <si>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</si>
  <si>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</si>
  <si>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</si>
  <si>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</si>
  <si>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</si>
  <si>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</si>
  <si>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</si>
  <si>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</si>
  <si>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</si>
  <si>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</si>
  <si>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</si>
  <si>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</si>
  <si>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</si>
  <si>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</si>
  <si>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</si>
  <si>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</si>
  <si>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</si>
  <si>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</si>
  <si>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</si>
  <si>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</si>
  <si>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</si>
  <si>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</si>
  <si>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</si>
  <si>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</si>
  <si>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</si>
  <si>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</si>
  <si>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</si>
  <si>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</si>
  <si>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</si>
  <si>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</si>
  <si>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</si>
  <si>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</si>
  <si>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</si>
  <si>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</si>
  <si>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</si>
  <si>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</si>
  <si>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</si>
  <si>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</si>
  <si>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</si>
  <si>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</si>
  <si>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</si>
  <si>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</si>
  <si>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</si>
  <si>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</si>
  <si>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</si>
  <si>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</si>
  <si>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</si>
  <si>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</si>
  <si>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</si>
  <si>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</si>
  <si>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</si>
  <si>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</si>
  <si>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</si>
  <si>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</si>
  <si>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</si>
  <si>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</si>
  <si>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</si>
  <si>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</si>
  <si>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</si>
  <si>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</si>
  <si>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</si>
  <si>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</si>
  <si>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</si>
  <si>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</si>
  <si>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</si>
  <si>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</si>
  <si>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</si>
  <si>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</si>
  <si>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</si>
  <si>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</si>
  <si>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</si>
  <si>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</si>
  <si>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</si>
  <si>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</si>
  <si>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</si>
  <si>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</si>
  <si>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</si>
  <si>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</si>
  <si>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</si>
  <si>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</si>
  <si>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</si>
  <si>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</si>
  <si>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</si>
  <si>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</si>
  <si>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</si>
  <si>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</si>
  <si>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</si>
  <si>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</si>
  <si>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</si>
  <si>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</si>
  <si>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</si>
  <si>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</si>
  <si>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</si>
  <si>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</si>
  <si>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</si>
  <si>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</si>
  <si>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</si>
  <si>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</si>
  <si>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</si>
  <si>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</si>
  <si>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</si>
  <si>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</si>
  <si>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</si>
  <si>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</si>
  <si>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</si>
  <si>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</si>
  <si>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</si>
  <si>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</si>
  <si>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</si>
  <si>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</si>
  <si>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</si>
  <si>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</si>
  <si>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</si>
  <si>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</si>
  <si>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</si>
  <si>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</si>
  <si>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</si>
  <si>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</si>
  <si>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</si>
  <si>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</si>
  <si>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</si>
  <si>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</si>
  <si>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</si>
  <si>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</si>
  <si>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</si>
  <si>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</si>
  <si>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</si>
  <si>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</si>
  <si>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</si>
  <si>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</si>
  <si>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</si>
  <si>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</si>
  <si>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</si>
  <si>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</si>
  <si>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</si>
  <si>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</si>
  <si>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</si>
  <si>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</si>
  <si>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</si>
  <si>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</si>
  <si>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</si>
  <si>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</si>
  <si>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</si>
  <si>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</si>
  <si>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</si>
  <si>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</si>
  <si>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</si>
  <si>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</si>
  <si>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</si>
  <si>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</si>
  <si>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</si>
  <si>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</si>
  <si>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</si>
  <si>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</si>
  <si>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</si>
  <si>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</si>
  <si>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</si>
  <si>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</si>
  <si>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</si>
  <si>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</si>
  <si>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</si>
  <si>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</si>
  <si>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</si>
  <si>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</si>
  <si>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</si>
  <si>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</si>
  <si>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</si>
  <si>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</si>
  <si>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</si>
  <si>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</si>
  <si>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</si>
  <si>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</si>
  <si>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</si>
  <si>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</si>
  <si>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</si>
  <si>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</si>
  <si>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</si>
  <si>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</si>
  <si>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</si>
  <si>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</si>
  <si>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</si>
  <si>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</si>
  <si>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</si>
  <si>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</si>
  <si>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</si>
  <si>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</si>
  <si>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</si>
  <si>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</si>
  <si>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</si>
  <si>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</si>
  <si>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</si>
  <si>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</si>
  <si>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</si>
  <si>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</si>
  <si>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</si>
  <si>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</si>
  <si>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</si>
  <si>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</si>
  <si>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</si>
  <si>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</si>
  <si>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</si>
  <si>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</si>
  <si>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</si>
  <si>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</si>
  <si>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</si>
  <si>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</si>
  <si>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</si>
  <si>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</si>
  <si>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</si>
  <si>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</si>
  <si>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</si>
  <si>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</si>
  <si>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</si>
  <si>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</si>
  <si>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</si>
  <si>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</si>
  <si>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</si>
  <si>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</si>
  <si>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</si>
  <si>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</si>
  <si>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</si>
  <si>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</si>
  <si>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</si>
  <si>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</si>
  <si>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</si>
  <si>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</si>
  <si>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</si>
  <si>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</si>
  <si>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</si>
  <si>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</si>
  <si>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</si>
  <si>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</si>
  <si>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</si>
  <si>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</si>
  <si>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</si>
  <si>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</si>
  <si>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</si>
  <si>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</si>
  <si>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</si>
  <si>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</si>
  <si>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</si>
  <si>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</si>
  <si>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</si>
  <si>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</si>
  <si>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</si>
  <si>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</si>
  <si>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</si>
  <si>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</si>
  <si>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</si>
  <si>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</si>
  <si>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</si>
  <si>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</si>
  <si>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</si>
  <si>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</si>
  <si>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</si>
  <si>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</si>
  <si>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</si>
  <si>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</si>
  <si>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</si>
  <si>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</si>
  <si>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</si>
  <si>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</si>
  <si>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</si>
  <si>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</si>
  <si>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</si>
  <si>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</si>
  <si>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</si>
  <si>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</si>
  <si>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</si>
  <si>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</si>
  <si>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</si>
  <si>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</si>
  <si>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</si>
  <si>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</si>
  <si>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</si>
  <si>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</si>
  <si>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</si>
  <si>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</si>
  <si>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</si>
  <si>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</si>
  <si>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</si>
  <si>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</si>
  <si>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</si>
  <si>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</si>
  <si>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</si>
  <si>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</si>
  <si>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</si>
  <si>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</si>
  <si>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</si>
  <si>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</si>
  <si>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</si>
  <si>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</si>
  <si>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</si>
  <si>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</si>
  <si>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</si>
  <si>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</si>
  <si>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</si>
  <si>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</si>
  <si>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</si>
  <si>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</si>
  <si>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</si>
  <si>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</si>
  <si>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</si>
  <si>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</si>
  <si>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</si>
  <si>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</si>
  <si>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</si>
  <si>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</si>
  <si>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</si>
  <si>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</si>
  <si>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</si>
  <si>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</si>
  <si>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</si>
  <si>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</si>
  <si>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</si>
  <si>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</si>
  <si>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</si>
  <si>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</si>
  <si>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</si>
  <si>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</si>
  <si>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</si>
  <si>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</si>
  <si>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</si>
  <si>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</si>
  <si>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</si>
  <si>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</si>
  <si>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</si>
  <si>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</si>
  <si>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</si>
  <si>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</si>
  <si>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</si>
  <si>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</si>
  <si>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</si>
  <si>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</si>
  <si>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</si>
  <si>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</si>
  <si>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</si>
  <si>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</si>
  <si>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</si>
  <si>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</si>
  <si>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</si>
  <si>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</si>
  <si>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</si>
  <si>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</si>
  <si>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</si>
  <si>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</si>
  <si>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</si>
  <si>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</si>
  <si>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</si>
  <si>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</si>
  <si>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</si>
  <si>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</si>
  <si>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</si>
  <si>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</si>
  <si>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</si>
  <si>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</si>
  <si>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</si>
  <si>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</si>
  <si>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</si>
  <si>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</si>
  <si>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</si>
  <si>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</si>
  <si>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</si>
  <si>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</si>
  <si>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</si>
  <si>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</si>
  <si>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</si>
  <si>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</si>
  <si>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</si>
  <si>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</si>
  <si>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</si>
  <si>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</si>
  <si>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</si>
  <si>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</si>
  <si>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</si>
  <si>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</si>
  <si>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</si>
  <si>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</si>
  <si>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</si>
  <si>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</si>
  <si>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</si>
  <si>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</si>
  <si>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</si>
  <si>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</si>
  <si>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</si>
  <si>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</si>
  <si>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</si>
  <si>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</si>
  <si>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</si>
  <si>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</si>
  <si>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</si>
  <si>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</si>
  <si>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</si>
  <si>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</si>
  <si>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</si>
  <si>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</si>
  <si>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</si>
  <si>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</si>
  <si>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</si>
  <si>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</si>
  <si>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</si>
  <si>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</si>
  <si>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</si>
  <si>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</si>
  <si>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</si>
  <si>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</si>
  <si>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</si>
  <si>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</si>
  <si>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</si>
  <si>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</si>
  <si>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</si>
  <si>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</si>
  <si>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</si>
  <si>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</si>
  <si>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</si>
  <si>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</si>
  <si>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</si>
  <si>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</si>
  <si>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</si>
  <si>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</si>
  <si>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</si>
  <si>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</si>
  <si>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</si>
  <si>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</si>
  <si>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</si>
  <si>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</si>
  <si>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</si>
  <si>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</si>
  <si>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</si>
  <si>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</si>
  <si>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</si>
  <si>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</si>
  <si>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</si>
  <si>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</si>
  <si>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</si>
  <si>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</si>
  <si>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</si>
  <si>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</si>
  <si>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</si>
  <si>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</si>
  <si>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</si>
  <si>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</si>
  <si>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</si>
  <si>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</si>
  <si>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</si>
  <si>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</si>
  <si>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</si>
  <si>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</si>
  <si>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</si>
  <si>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</si>
  <si>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</si>
  <si>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</si>
  <si>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</si>
  <si>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</si>
  <si>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</si>
  <si>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</si>
  <si>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</si>
  <si>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</si>
  <si>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</si>
  <si>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</si>
  <si>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</si>
  <si>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</si>
  <si>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</si>
  <si>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</si>
  <si>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</si>
  <si>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</si>
  <si>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</si>
  <si>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</si>
  <si>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</si>
  <si>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</si>
  <si>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</si>
  <si>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</si>
  <si>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</si>
  <si>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</si>
  <si>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</si>
  <si>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</si>
  <si>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</si>
  <si>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</si>
  <si>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</si>
  <si>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</si>
  <si>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</si>
  <si>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</si>
  <si>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</si>
  <si>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</si>
  <si>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</si>
  <si>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</si>
  <si>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</si>
  <si>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</si>
  <si>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</si>
  <si>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</si>
  <si>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</si>
  <si>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</si>
  <si>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</si>
  <si>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</si>
  <si>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</si>
  <si>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</si>
  <si>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</si>
  <si>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</si>
  <si>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</si>
  <si>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</si>
  <si>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</si>
  <si>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</si>
  <si>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</si>
  <si>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</si>
  <si>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</si>
  <si>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</si>
  <si>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</si>
  <si>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</si>
  <si>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</si>
  <si>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</si>
  <si>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</si>
  <si>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</si>
  <si>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</si>
  <si>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</si>
  <si>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</si>
  <si>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</si>
  <si>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</si>
  <si>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</si>
  <si>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</si>
  <si>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</si>
  <si>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</si>
  <si>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</si>
  <si>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</si>
  <si>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</si>
  <si>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</si>
  <si>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</si>
  <si>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</si>
  <si>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</si>
  <si>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</si>
  <si>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</si>
  <si>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</si>
  <si>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</si>
  <si>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</si>
  <si>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</si>
  <si>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</si>
  <si>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</si>
  <si>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</si>
  <si>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</si>
  <si>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</si>
  <si>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</si>
  <si>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</si>
  <si>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</si>
  <si>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</si>
  <si>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</si>
  <si>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</si>
  <si>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</si>
  <si>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</si>
  <si>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</si>
  <si>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</si>
  <si>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</si>
  <si>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</si>
  <si>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</si>
  <si>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</si>
  <si>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</si>
  <si>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</si>
  <si>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</si>
  <si>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</si>
  <si>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</si>
  <si>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</si>
  <si>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</si>
  <si>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</si>
  <si>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</si>
  <si>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</si>
  <si>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</si>
  <si>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</si>
  <si>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</si>
  <si>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</si>
  <si>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</si>
  <si>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</si>
  <si>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</si>
  <si>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</si>
  <si>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</si>
  <si>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</si>
  <si>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</si>
  <si>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</si>
  <si>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</si>
  <si>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</si>
  <si>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</si>
  <si>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</si>
  <si>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</si>
  <si>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</si>
  <si>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</si>
  <si>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</si>
  <si>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</si>
  <si>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</si>
  <si>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</si>
  <si>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</si>
  <si>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</si>
  <si>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</si>
  <si>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</si>
  <si>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</si>
  <si>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</si>
  <si>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</si>
  <si>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</si>
  <si>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</si>
  <si>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</si>
  <si>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</si>
  <si>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</si>
  <si>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</si>
  <si>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</si>
  <si>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</si>
  <si>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</si>
  <si>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</si>
  <si>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</si>
  <si>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</si>
  <si>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</si>
  <si>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</si>
  <si>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</si>
  <si>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</si>
  <si>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</si>
  <si>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</si>
  <si>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</si>
  <si>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</si>
  <si>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</si>
  <si>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</si>
  <si>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</si>
  <si>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</si>
  <si>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</si>
  <si>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</si>
  <si>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</si>
  <si>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</si>
  <si>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</si>
  <si>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</si>
  <si>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</si>
  <si>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</si>
  <si>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</si>
  <si>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</si>
  <si>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</si>
  <si>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</si>
  <si>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</si>
  <si>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</si>
  <si>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</si>
  <si>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</si>
  <si>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</si>
  <si>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</si>
  <si>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</si>
  <si>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</si>
  <si>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</si>
  <si>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</si>
  <si>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</si>
  <si>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</si>
  <si>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</si>
  <si>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</si>
  <si>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</si>
  <si>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</si>
  <si>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</si>
  <si>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</si>
  <si>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</si>
  <si>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</si>
  <si>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</si>
  <si>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</si>
  <si>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</si>
  <si>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</si>
  <si>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</si>
  <si>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</si>
  <si>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</si>
  <si>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</si>
  <si>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</si>
  <si>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</si>
  <si>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</si>
  <si>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</si>
  <si>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</si>
  <si>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</si>
  <si>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</si>
  <si>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</si>
  <si>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</si>
  <si>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</si>
  <si>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</si>
  <si>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</si>
  <si>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</si>
  <si>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</si>
  <si>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</si>
  <si>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</si>
  <si>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</si>
  <si>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</si>
  <si>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</si>
  <si>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</si>
  <si>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</si>
  <si>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</si>
  <si>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</si>
  <si>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</si>
  <si>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</si>
  <si>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</si>
  <si>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</si>
  <si>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</si>
  <si>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</si>
  <si>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</si>
  <si>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</si>
  <si>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</si>
  <si>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</si>
  <si>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</si>
  <si>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</si>
  <si>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</si>
  <si>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</si>
  <si>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</si>
  <si>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</si>
  <si>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</si>
  <si>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</si>
  <si>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</si>
  <si>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</si>
  <si>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</si>
  <si>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</si>
  <si>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</si>
  <si>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</si>
  <si>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</si>
  <si>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</si>
  <si>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</si>
  <si>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</si>
  <si>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</si>
  <si>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</si>
  <si>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</si>
  <si>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</si>
  <si>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</si>
  <si>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</si>
  <si>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</si>
  <si>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</si>
  <si>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</si>
  <si>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</si>
  <si>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</si>
  <si>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</si>
  <si>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</si>
  <si>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</si>
  <si>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</si>
  <si>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</si>
  <si>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</si>
  <si>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</si>
  <si>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</si>
  <si>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</si>
  <si>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</si>
  <si>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</si>
  <si>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</si>
  <si>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</si>
  <si>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</si>
  <si>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</si>
  <si>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</si>
  <si>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</si>
  <si>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</si>
  <si>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</si>
  <si>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</si>
  <si>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</si>
  <si>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</si>
  <si>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</si>
  <si>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</si>
  <si>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</si>
  <si>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</si>
  <si>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</si>
  <si>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</si>
  <si>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</si>
  <si>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</si>
  <si>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</si>
  <si>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</si>
  <si>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</si>
  <si>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</si>
  <si>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</si>
  <si>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</si>
  <si>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</si>
  <si>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</si>
  <si>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</si>
  <si>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</si>
  <si>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</si>
  <si>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</si>
  <si>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</si>
  <si>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</si>
  <si>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</si>
  <si>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</si>
  <si>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</si>
  <si>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</si>
  <si>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</si>
  <si>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</si>
  <si>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</si>
  <si>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</si>
  <si>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</si>
  <si>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</si>
  <si>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</si>
  <si>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</si>
  <si>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</si>
  <si>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</si>
  <si>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</si>
  <si>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</si>
  <si>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</si>
  <si>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</si>
  <si>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</si>
  <si>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</si>
  <si>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</si>
  <si>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</si>
  <si>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</si>
  <si>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</si>
  <si>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</si>
  <si>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</si>
  <si>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</si>
  <si>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</si>
  <si>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</si>
  <si>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</si>
  <si>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</si>
  <si>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</si>
  <si>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</si>
  <si>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</si>
  <si>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</si>
  <si>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</si>
  <si>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</si>
  <si>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</si>
  <si>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</si>
  <si>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</si>
  <si>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</si>
  <si>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</si>
  <si>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</si>
  <si>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</si>
  <si>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</si>
  <si>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</si>
  <si>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</si>
  <si>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</si>
  <si>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</si>
  <si>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</si>
  <si>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</si>
  <si>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</si>
  <si>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</si>
  <si>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</si>
  <si>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</si>
  <si>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</si>
  <si>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</si>
  <si>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</si>
  <si>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</si>
  <si>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</si>
  <si>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</si>
  <si>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</si>
  <si>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</si>
  <si>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</si>
  <si>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</si>
  <si>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</si>
  <si>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</si>
  <si>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</si>
  <si>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</si>
  <si>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</si>
  <si>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</si>
  <si>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</si>
  <si>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</si>
  <si>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</si>
  <si>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</si>
  <si>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</si>
  <si>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</si>
  <si>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</si>
  <si>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</si>
  <si>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</si>
  <si>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</si>
  <si>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</si>
  <si>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</si>
  <si>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</si>
  <si>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</si>
  <si>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</si>
  <si>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</si>
  <si>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</si>
  <si>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</si>
  <si>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</si>
  <si>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</si>
  <si>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</si>
  <si>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</si>
  <si>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</si>
  <si>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</si>
  <si>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</si>
  <si>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</si>
  <si>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</si>
  <si>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</si>
  <si>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</si>
  <si>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</si>
  <si>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</si>
  <si>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</si>
  <si>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</si>
  <si>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</si>
  <si>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</si>
  <si>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</si>
  <si>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</si>
  <si>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</si>
  <si>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</si>
  <si>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</si>
  <si>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</si>
  <si>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</si>
  <si>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</si>
  <si>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</si>
  <si>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</si>
  <si>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</si>
  <si>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</si>
  <si>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</si>
  <si>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</si>
  <si>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</si>
  <si>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</si>
  <si>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</si>
  <si>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</si>
  <si>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</si>
  <si>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</si>
  <si>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</si>
  <si>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</si>
  <si>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</si>
  <si>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</si>
  <si>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</si>
  <si>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</si>
  <si>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</si>
  <si>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</si>
  <si>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</si>
  <si>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</si>
  <si>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</si>
  <si>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</si>
  <si>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</si>
  <si>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</si>
  <si>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</si>
  <si>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</si>
  <si>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</si>
  <si>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</si>
  <si>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</si>
  <si>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</si>
  <si>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</si>
  <si>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</si>
  <si>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</si>
  <si>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</si>
  <si>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</si>
  <si>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</si>
  <si>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</si>
  <si>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</si>
  <si>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</si>
  <si>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</si>
  <si>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</si>
  <si>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</si>
  <si>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</si>
  <si>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</si>
  <si>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</si>
  <si>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</si>
  <si>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</si>
  <si>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</si>
  <si>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</si>
  <si>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</si>
  <si>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</si>
  <si>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</si>
  <si>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</si>
  <si>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</si>
  <si>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</si>
  <si>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</si>
  <si>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</si>
  <si>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</si>
  <si>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</si>
  <si>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</si>
  <si>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</si>
  <si>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</si>
  <si>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</si>
  <si>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</si>
  <si>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</si>
  <si>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</si>
  <si>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</si>
  <si>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</si>
  <si>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</si>
  <si>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</si>
  <si>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</si>
  <si>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</si>
  <si>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</si>
  <si>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</si>
  <si>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</si>
  <si>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</si>
  <si>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</si>
  <si>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</si>
  <si>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</si>
  <si>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</si>
  <si>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</si>
  <si>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</si>
  <si>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</si>
  <si>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</si>
  <si>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</si>
  <si>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</si>
  <si>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</si>
  <si>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</si>
  <si>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</si>
  <si>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</si>
  <si>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</si>
  <si>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</si>
  <si>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</si>
  <si>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</si>
  <si>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</si>
  <si>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</si>
  <si>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</si>
  <si>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</si>
  <si>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</si>
  <si>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</si>
  <si>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</si>
  <si>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</si>
  <si>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</si>
  <si>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</si>
  <si>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</si>
  <si>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</si>
  <si>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</si>
  <si>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</si>
  <si>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</si>
  <si>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</si>
  <si>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</si>
  <si>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</si>
  <si>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</si>
  <si>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</si>
  <si>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</si>
  <si>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</si>
  <si>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</si>
  <si>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</si>
  <si>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</si>
  <si>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</si>
  <si>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</si>
  <si>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</si>
  <si>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</si>
  <si>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</si>
  <si>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</si>
  <si>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</si>
  <si>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</si>
  <si>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</si>
  <si>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</si>
  <si>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</si>
  <si>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</si>
  <si>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</si>
  <si>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</si>
  <si>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</si>
  <si>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</si>
  <si>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</si>
  <si>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</si>
  <si>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</si>
  <si>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</si>
  <si>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</si>
  <si>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</si>
  <si>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</si>
  <si>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</si>
  <si>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</si>
  <si>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</si>
  <si>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</si>
  <si>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</si>
  <si>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</si>
  <si>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</si>
  <si>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</si>
  <si>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</si>
  <si>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</si>
  <si>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</si>
  <si>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</si>
  <si>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</si>
  <si>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</si>
  <si>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</si>
  <si>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</si>
  <si>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</si>
  <si>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</si>
  <si>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</si>
  <si>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</si>
  <si>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</si>
  <si>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</si>
  <si>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</si>
  <si>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</si>
  <si>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</si>
  <si>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</si>
  <si>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</si>
  <si>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</si>
  <si>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</si>
  <si>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</si>
  <si>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</si>
  <si>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</si>
  <si>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</si>
  <si>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</si>
  <si>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</si>
  <si>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</si>
  <si>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</si>
  <si>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</si>
  <si>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</si>
  <si>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</si>
  <si>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</si>
  <si>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</si>
  <si>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</si>
  <si>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</si>
  <si>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</si>
  <si>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</si>
  <si>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</si>
  <si>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</si>
  <si>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</si>
  <si>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</si>
  <si>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</si>
  <si>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</si>
  <si>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</si>
  <si>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</si>
  <si>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</si>
  <si>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</si>
  <si>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</si>
  <si>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</si>
  <si>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</si>
  <si>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</si>
  <si>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</si>
  <si>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</si>
  <si>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</si>
  <si>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</si>
  <si>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</si>
  <si>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</si>
  <si>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</si>
  <si>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</si>
  <si>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</si>
  <si>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</si>
  <si>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</si>
  <si>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</si>
  <si>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</si>
  <si>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</si>
  <si>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</si>
  <si>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</si>
  <si>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</si>
  <si>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</si>
  <si>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</si>
  <si>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</si>
  <si>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</si>
  <si>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</si>
  <si>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</si>
  <si>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</si>
  <si>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</si>
  <si>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</si>
  <si>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</si>
  <si>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</si>
  <si>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</si>
  <si>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</si>
  <si>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</si>
  <si>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</si>
  <si>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</si>
  <si>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</si>
  <si>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</si>
  <si>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</si>
  <si>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</si>
  <si>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</si>
  <si>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</si>
  <si>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</si>
  <si>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</si>
  <si>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</si>
  <si>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</si>
  <si>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</si>
  <si>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</si>
  <si>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</si>
  <si>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</si>
  <si>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</si>
  <si>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</si>
  <si>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</si>
  <si>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</si>
  <si>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</si>
  <si>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</si>
  <si>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</si>
  <si>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</si>
  <si>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</si>
  <si>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</si>
  <si>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</si>
  <si>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</si>
  <si>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</si>
  <si>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</si>
  <si>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</si>
  <si>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</si>
  <si>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</si>
  <si>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</si>
  <si>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</si>
  <si>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</si>
  <si>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</si>
  <si>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</si>
  <si>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</si>
  <si>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</si>
  <si>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</si>
  <si>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</si>
  <si>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</si>
  <si>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</si>
  <si>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</si>
  <si>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</si>
  <si>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</si>
  <si>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</si>
  <si>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</si>
  <si>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</si>
  <si>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</si>
  <si>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</si>
  <si>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</si>
  <si>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</si>
  <si>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</si>
  <si>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</si>
  <si>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</si>
  <si>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</si>
  <si>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</si>
  <si>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</si>
  <si>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</si>
  <si>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</si>
  <si>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</si>
  <si>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</si>
  <si>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</si>
  <si>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</si>
  <si>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</si>
  <si>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</si>
  <si>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</si>
  <si>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</si>
  <si>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</si>
  <si>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</si>
  <si>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</si>
  <si>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</si>
  <si>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</si>
  <si>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</si>
  <si>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</si>
  <si>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</si>
  <si>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</si>
  <si>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</si>
  <si>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</si>
  <si>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</si>
  <si>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</si>
  <si>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</si>
  <si>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</si>
  <si>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</si>
  <si>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</si>
  <si>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</si>
  <si>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</si>
  <si>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</si>
  <si>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</si>
  <si>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</si>
  <si>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</si>
  <si>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</si>
  <si>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</si>
  <si>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</si>
  <si>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</si>
  <si>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</si>
  <si>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</si>
  <si>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</si>
  <si>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</si>
  <si>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</si>
  <si>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</si>
  <si>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</si>
  <si>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</si>
  <si>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</si>
  <si>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</si>
  <si>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</si>
  <si>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</si>
  <si>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</si>
  <si>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</si>
  <si>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</si>
  <si>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</si>
  <si>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</si>
  <si>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</si>
  <si>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</si>
  <si>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</si>
  <si>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</si>
  <si>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</si>
  <si>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</si>
  <si>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</si>
  <si>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</si>
  <si>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</si>
  <si>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</si>
  <si>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</si>
  <si>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</si>
  <si>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</si>
  <si>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</si>
  <si>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</si>
  <si>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</si>
  <si>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</si>
  <si>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</si>
  <si>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</si>
  <si>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</si>
  <si>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</si>
  <si>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</si>
  <si>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</si>
  <si>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</si>
  <si>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</si>
  <si>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</si>
  <si>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</si>
  <si>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</si>
  <si>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</si>
  <si>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</si>
  <si>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</si>
  <si>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</si>
  <si>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</si>
  <si>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</si>
  <si>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</si>
  <si>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</si>
  <si>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</si>
  <si>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</si>
  <si>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</si>
  <si>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</si>
  <si>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</si>
  <si>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</si>
  <si>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</si>
  <si>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</si>
  <si>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</si>
  <si>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</si>
  <si>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</si>
  <si>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</si>
  <si>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</si>
  <si>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</si>
  <si>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</si>
  <si>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</si>
  <si>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</si>
  <si>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</si>
  <si>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</si>
  <si>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</si>
  <si>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</si>
  <si>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</si>
  <si>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</si>
  <si>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</si>
  <si>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</si>
  <si>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</si>
  <si>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</si>
  <si>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</si>
  <si>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</si>
  <si>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</si>
  <si>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</si>
  <si>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</si>
  <si>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</si>
  <si>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</si>
  <si>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</si>
  <si>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</si>
  <si>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</si>
  <si>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</si>
  <si>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</si>
  <si>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</si>
  <si>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</si>
  <si>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</si>
  <si>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</si>
  <si>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</si>
  <si>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</si>
  <si>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</si>
  <si>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</si>
  <si>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</si>
  <si>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</si>
  <si>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</si>
  <si>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</si>
  <si>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</si>
  <si>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</si>
  <si>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</si>
  <si>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</si>
  <si>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</si>
  <si>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</si>
  <si>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</si>
  <si>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</si>
  <si>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</si>
  <si>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</si>
  <si>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</si>
  <si>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</si>
  <si>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</si>
  <si>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</si>
  <si>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</si>
  <si>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</si>
  <si>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</si>
  <si>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</si>
  <si>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</si>
  <si>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</si>
  <si>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</si>
  <si>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</si>
  <si>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</si>
  <si>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</si>
  <si>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</si>
  <si>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</si>
  <si>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</si>
  <si>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</si>
  <si>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</si>
  <si>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</si>
  <si>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</si>
  <si>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</si>
  <si>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</si>
  <si>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</si>
  <si>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</si>
  <si>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</si>
  <si>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</si>
  <si>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</si>
  <si>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</si>
  <si>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</si>
  <si>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</si>
  <si>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</si>
  <si>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</si>
  <si>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</si>
  <si>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</si>
  <si>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</si>
  <si>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</si>
  <si>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</si>
  <si>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</si>
  <si>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</si>
  <si>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</si>
  <si>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</si>
  <si>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</si>
  <si>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</si>
  <si>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</si>
  <si>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</si>
  <si>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</si>
  <si>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</si>
  <si>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</si>
  <si>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</si>
  <si>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</si>
  <si>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</si>
  <si>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</si>
  <si>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</si>
  <si>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</si>
  <si>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</si>
  <si>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</si>
  <si>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</si>
  <si>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</si>
  <si>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</si>
  <si>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</si>
  <si>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</si>
  <si>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</si>
  <si>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</si>
  <si>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</si>
  <si>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</si>
  <si>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</si>
  <si>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</si>
  <si>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</si>
  <si>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</si>
  <si>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</si>
  <si>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</si>
  <si>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</si>
  <si>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</si>
  <si>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</si>
  <si>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</si>
  <si>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</si>
  <si>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</si>
  <si>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</si>
  <si>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</si>
  <si>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</si>
  <si>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</si>
  <si>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</si>
  <si>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</si>
  <si>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</si>
  <si>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</si>
  <si>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</si>
  <si>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</si>
  <si>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</si>
  <si>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</si>
  <si>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</si>
  <si>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</si>
  <si>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</si>
  <si>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</si>
  <si>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</si>
  <si>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</si>
  <si>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</si>
  <si>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</si>
  <si>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</si>
  <si>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</si>
  <si>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</si>
  <si>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</si>
  <si>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</si>
  <si>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</si>
  <si>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</si>
  <si>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</si>
  <si>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</si>
  <si>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</si>
  <si>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</si>
  <si>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</si>
  <si>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</si>
  <si>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</si>
  <si>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</si>
  <si>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</si>
  <si>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</si>
  <si>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</si>
  <si>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</si>
  <si>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</si>
  <si>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</si>
  <si>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</si>
  <si>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</si>
  <si>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</si>
  <si>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</si>
  <si>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</si>
  <si>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</si>
  <si>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</si>
  <si>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</si>
  <si>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</si>
  <si>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</si>
  <si>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</si>
  <si>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</si>
  <si>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</si>
  <si>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</si>
  <si>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</si>
  <si>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</si>
  <si>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</si>
  <si>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</si>
  <si>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</si>
  <si>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</si>
  <si>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</si>
  <si>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</si>
  <si>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</si>
  <si>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</si>
  <si>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</si>
  <si>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</si>
  <si>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</si>
  <si>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</si>
  <si>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</si>
  <si>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</si>
  <si>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</si>
  <si>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</si>
  <si>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</si>
  <si>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</si>
  <si>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</si>
  <si>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</si>
  <si>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</si>
  <si>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</si>
  <si>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</si>
  <si>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</si>
  <si>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</si>
  <si>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</si>
  <si>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</si>
  <si>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</si>
  <si>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</si>
  <si>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</si>
  <si>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</si>
  <si>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</si>
  <si>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</si>
  <si>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</si>
  <si>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</si>
  <si>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</si>
  <si>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</si>
  <si>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</si>
  <si>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</si>
  <si>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</si>
  <si>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</si>
  <si>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</si>
  <si>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</si>
  <si>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</si>
  <si>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</si>
  <si>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</si>
  <si>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</si>
  <si>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</si>
  <si>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</si>
  <si>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</si>
  <si>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</si>
  <si>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</si>
  <si>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</si>
  <si>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</si>
  <si>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</si>
  <si>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</si>
  <si>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</si>
  <si>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</si>
  <si>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</si>
  <si>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</si>
  <si>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</si>
  <si>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</si>
  <si>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</si>
  <si>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</si>
  <si>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</si>
  <si>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</si>
  <si>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</si>
  <si>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</si>
  <si>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</si>
  <si>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</si>
  <si>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</si>
  <si>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</si>
  <si>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</si>
  <si>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</si>
  <si>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</si>
  <si>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</si>
  <si>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</si>
  <si>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</si>
  <si>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</si>
  <si>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</si>
  <si>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</si>
  <si>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</si>
  <si>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</si>
  <si>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</si>
  <si>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</si>
  <si>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</si>
  <si>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</si>
  <si>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</si>
  <si>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</si>
  <si>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</si>
  <si>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</si>
  <si>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</si>
  <si>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</si>
  <si>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</si>
  <si>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</si>
  <si>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</si>
  <si>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</si>
  <si>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</si>
  <si>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</si>
  <si>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</si>
  <si>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</si>
  <si>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</si>
  <si>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</si>
  <si>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</si>
  <si>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</si>
  <si>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</si>
  <si>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</si>
  <si>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</si>
  <si>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</si>
  <si>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</si>
  <si>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</si>
  <si>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</si>
  <si>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</si>
  <si>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</si>
  <si>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</si>
  <si>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</si>
  <si>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</si>
  <si>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</si>
  <si>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</si>
  <si>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</si>
  <si>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</si>
  <si>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</si>
  <si>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</si>
  <si>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</si>
  <si>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</si>
  <si>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</si>
  <si>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</si>
  <si>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</si>
  <si>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</si>
  <si>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</si>
  <si>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</si>
  <si>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</si>
  <si>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</si>
  <si>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</si>
  <si>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</si>
  <si>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</si>
  <si>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</si>
  <si>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</si>
  <si>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</si>
  <si>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</si>
  <si>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</si>
  <si>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</si>
  <si>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</si>
  <si>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</si>
  <si>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</si>
  <si>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</si>
  <si>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</si>
  <si>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</si>
  <si>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</si>
  <si>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</si>
  <si>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</si>
  <si>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</si>
  <si>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</si>
  <si>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</si>
  <si>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</si>
  <si>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</si>
  <si>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</si>
  <si>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</si>
  <si>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</si>
  <si>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</si>
  <si>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</si>
  <si>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</si>
  <si>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</si>
  <si>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</si>
  <si>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</si>
  <si>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</si>
  <si>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</si>
  <si>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</si>
  <si>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</si>
  <si>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</si>
  <si>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</si>
  <si>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</si>
  <si>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</si>
  <si>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</si>
  <si>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</si>
  <si>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</si>
  <si>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</si>
  <si>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</si>
  <si>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</si>
  <si>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</si>
  <si>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</si>
  <si>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</si>
  <si>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</si>
  <si>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</si>
  <si>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</si>
  <si>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</si>
  <si>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</si>
  <si>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</si>
  <si>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</si>
  <si>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</si>
  <si>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</si>
  <si>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</si>
  <si>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</si>
  <si>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</si>
  <si>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</si>
  <si>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</si>
  <si>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</si>
  <si>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</si>
  <si>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</si>
  <si>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</si>
  <si>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</si>
  <si>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</si>
  <si>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</si>
  <si>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</si>
  <si>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</si>
  <si>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</si>
  <si>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</si>
  <si>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</si>
  <si>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</si>
  <si>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</si>
  <si>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</si>
  <si>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</si>
  <si>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</si>
  <si>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</si>
  <si>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</si>
  <si>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</si>
  <si>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</si>
  <si>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</si>
  <si>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</si>
  <si>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</si>
  <si>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</si>
  <si>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</si>
  <si>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</si>
  <si>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</si>
  <si>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</si>
  <si>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</si>
  <si>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</si>
  <si>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</si>
  <si>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</si>
  <si>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</si>
  <si>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</si>
  <si>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</si>
  <si>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</si>
  <si>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</si>
  <si>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</si>
  <si>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</si>
  <si>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</si>
  <si>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</si>
  <si>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</si>
  <si>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</si>
  <si>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</si>
  <si>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</si>
  <si>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</si>
  <si>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</si>
  <si>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</si>
  <si>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</si>
  <si>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</si>
  <si>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</si>
  <si>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</si>
  <si>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</si>
  <si>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</si>
  <si>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</si>
  <si>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</si>
  <si>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</si>
  <si>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</si>
  <si>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</si>
  <si>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</si>
  <si>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</si>
  <si>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</si>
  <si>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</si>
  <si>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</si>
  <si>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</si>
  <si>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</si>
  <si>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</si>
  <si>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</si>
  <si>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</si>
  <si>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</si>
  <si>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</si>
  <si>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</si>
  <si>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</si>
  <si>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</si>
  <si>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</si>
  <si>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</si>
  <si>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</si>
  <si>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</si>
  <si>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</si>
  <si>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</si>
  <si>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</si>
  <si>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</si>
  <si>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</si>
  <si>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</si>
  <si>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</si>
  <si>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</si>
  <si>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</si>
  <si>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</si>
  <si>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</si>
  <si>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</si>
  <si>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</si>
  <si>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</si>
  <si>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</si>
  <si>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</si>
  <si>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</si>
  <si>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</si>
  <si>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</si>
  <si>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</si>
  <si>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</si>
  <si>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</si>
  <si>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</si>
  <si>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</si>
  <si>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</si>
  <si>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</si>
  <si>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</si>
  <si>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</si>
  <si>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</si>
  <si>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</si>
  <si>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</si>
  <si>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</si>
  <si>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</si>
  <si>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</si>
  <si>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</si>
  <si>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</si>
  <si>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</si>
  <si>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</si>
  <si>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</si>
  <si>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</si>
  <si>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</si>
  <si>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</si>
  <si>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</si>
  <si>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</si>
  <si>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</si>
  <si>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</si>
  <si>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</si>
  <si>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</si>
  <si>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</si>
  <si>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</si>
  <si>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</si>
  <si>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</si>
  <si>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</si>
  <si>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</si>
  <si>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</si>
  <si>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</si>
  <si>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</si>
  <si>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</si>
  <si>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</si>
  <si>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</si>
  <si>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</si>
  <si>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</si>
  <si>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</si>
  <si>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</si>
  <si>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</si>
  <si>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</si>
  <si>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</si>
  <si>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</si>
  <si>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</si>
  <si>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</si>
  <si>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</si>
  <si>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</si>
  <si>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</si>
  <si>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</si>
  <si>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</si>
  <si>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</si>
  <si>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</si>
  <si>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</si>
  <si>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</si>
  <si>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</si>
  <si>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</si>
  <si>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</si>
  <si>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</si>
  <si>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</si>
  <si>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</si>
  <si>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</si>
  <si>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</si>
  <si>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</si>
  <si>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</si>
  <si>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</si>
  <si>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</si>
  <si>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</si>
  <si>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</si>
  <si>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</si>
  <si>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</si>
  <si>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</si>
  <si>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</si>
  <si>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</si>
  <si>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</si>
  <si>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</si>
  <si>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</si>
  <si>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</si>
  <si>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</si>
  <si>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</si>
  <si>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</si>
  <si>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</si>
  <si>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</si>
  <si>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</si>
  <si>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</si>
  <si>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</si>
  <si>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</si>
  <si>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</si>
  <si>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</si>
  <si>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</si>
  <si>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</si>
  <si>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</si>
  <si>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</si>
  <si>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</si>
  <si>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</si>
  <si>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</si>
  <si>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</si>
  <si>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</si>
  <si>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</si>
  <si>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</si>
  <si>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</si>
  <si>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</si>
  <si>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</si>
  <si>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</si>
  <si>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</si>
  <si>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</si>
  <si>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</si>
  <si>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</si>
  <si>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</si>
  <si>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</si>
  <si>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</si>
  <si>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</si>
  <si>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</si>
  <si>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</si>
  <si>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</si>
  <si>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</si>
  <si>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</si>
  <si>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</si>
  <si>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</si>
  <si>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</si>
  <si>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</si>
  <si>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</si>
  <si>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</si>
  <si>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</si>
  <si>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</si>
  <si>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</si>
  <si>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</si>
  <si>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</si>
  <si>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</si>
  <si>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</si>
  <si>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</si>
  <si>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</si>
  <si>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</si>
  <si>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</si>
  <si>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</si>
  <si>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</si>
  <si>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</si>
  <si>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</si>
  <si>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</si>
  <si>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</si>
  <si>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</si>
  <si>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</si>
  <si>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</si>
  <si>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</si>
  <si>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</si>
  <si>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</si>
  <si>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</si>
  <si>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</si>
  <si>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</si>
  <si>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</si>
  <si>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</si>
  <si>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</si>
  <si>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</si>
  <si>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</si>
  <si>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</si>
  <si>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</si>
  <si>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</si>
  <si>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</si>
  <si>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</si>
  <si>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</si>
  <si>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</si>
  <si>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</si>
  <si>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</si>
  <si>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</si>
  <si>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</si>
  <si>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</si>
  <si>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</si>
  <si>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</si>
  <si>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</si>
  <si>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</si>
  <si>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</si>
  <si>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</si>
  <si>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</si>
  <si>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</si>
  <si>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</si>
  <si>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</si>
  <si>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</si>
  <si>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</si>
  <si>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</si>
  <si>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</si>
  <si>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</si>
  <si>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</si>
  <si>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</si>
  <si>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</si>
  <si>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</si>
  <si>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</si>
  <si>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</si>
  <si>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</si>
  <si>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</si>
  <si>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</si>
  <si>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</si>
  <si>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</si>
  <si>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</si>
  <si>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</si>
  <si>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</si>
  <si>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</si>
  <si>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</si>
  <si>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</si>
  <si>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</si>
  <si>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</si>
  <si>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</si>
  <si>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</si>
  <si>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</si>
  <si>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</si>
  <si>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</si>
  <si>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</si>
  <si>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</si>
  <si>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</si>
  <si>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</si>
  <si>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</si>
  <si>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</si>
  <si>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</si>
  <si>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</si>
  <si>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</si>
  <si>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</si>
  <si>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</si>
  <si>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</si>
  <si>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</si>
  <si>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</si>
  <si>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</si>
  <si>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</si>
  <si>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</si>
  <si>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</si>
  <si>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</si>
  <si>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</si>
  <si>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</si>
  <si>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</si>
  <si>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</si>
  <si>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</si>
  <si>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</si>
  <si>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</si>
  <si>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</si>
  <si>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</si>
  <si>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</si>
  <si>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</si>
  <si>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</si>
  <si>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</si>
  <si>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</si>
  <si>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</si>
  <si>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</si>
  <si>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</si>
  <si>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</si>
  <si>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</si>
  <si>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</si>
  <si>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</si>
  <si>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</si>
  <si>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</si>
  <si>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</si>
  <si>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</si>
  <si>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</si>
  <si>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</si>
  <si>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</si>
  <si>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</si>
  <si>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</si>
  <si>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</si>
  <si>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</si>
  <si>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</si>
  <si>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</si>
  <si>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</si>
  <si>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</si>
  <si>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</si>
  <si>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</si>
  <si>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</si>
  <si>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</si>
  <si>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</si>
  <si>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</si>
  <si>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</si>
  <si>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</si>
  <si>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</si>
  <si>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</si>
  <si>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</si>
  <si>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</si>
  <si>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</si>
  <si>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</si>
  <si>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</si>
  <si>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</si>
  <si>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</si>
  <si>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</si>
  <si>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</si>
  <si>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</si>
  <si>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</si>
  <si>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</si>
  <si>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</si>
  <si>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</si>
  <si>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</si>
  <si>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</si>
  <si>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</si>
  <si>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</si>
  <si>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</si>
  <si>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</si>
  <si>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</si>
  <si>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</si>
  <si>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</si>
  <si>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</si>
  <si>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</si>
  <si>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</si>
  <si>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</si>
  <si>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</si>
  <si>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</si>
  <si>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</si>
  <si>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</si>
  <si>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</si>
  <si>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</si>
  <si>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</si>
  <si>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</si>
  <si>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</si>
  <si>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</si>
  <si>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</si>
  <si>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</si>
  <si>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</si>
  <si>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</si>
  <si>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</si>
  <si>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</si>
  <si>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</si>
  <si>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</si>
  <si>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</si>
  <si>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</si>
  <si>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</si>
  <si>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</si>
  <si>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</si>
  <si>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</si>
  <si>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</si>
  <si>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</si>
  <si>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</si>
  <si>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</si>
  <si>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</si>
  <si>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</si>
  <si>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</si>
  <si>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</si>
  <si>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</si>
  <si>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</si>
  <si>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</si>
  <si>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</si>
  <si>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</si>
  <si>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</si>
  <si>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</si>
  <si>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</si>
  <si>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</si>
  <si>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</si>
  <si>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</si>
  <si>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</si>
  <si>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</si>
  <si>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</si>
  <si>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</si>
  <si>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</si>
  <si>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</si>
  <si>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</si>
  <si>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</si>
  <si>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</si>
  <si>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</si>
  <si>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</si>
  <si>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</si>
  <si>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</si>
  <si>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</si>
  <si>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</si>
  <si>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</si>
  <si>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</si>
  <si>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</si>
  <si>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</si>
  <si>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</si>
  <si>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</si>
  <si>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</si>
  <si>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</si>
  <si>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</si>
  <si>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</si>
  <si>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</si>
  <si>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</si>
  <si>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</si>
  <si>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</si>
  <si>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</si>
  <si>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</si>
  <si>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</si>
  <si>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</si>
  <si>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</si>
  <si>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</si>
  <si>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</si>
  <si>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</si>
  <si>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</si>
  <si>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</si>
  <si>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</si>
  <si>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</si>
  <si>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</si>
  <si>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</si>
  <si>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</si>
  <si>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</si>
  <si>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</si>
  <si>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</si>
  <si>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</si>
  <si>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</si>
  <si>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</si>
  <si>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</si>
  <si>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</si>
  <si>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</si>
  <si>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</si>
  <si>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</si>
  <si>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</si>
  <si>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</si>
  <si>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</si>
  <si>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</si>
  <si>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</si>
  <si>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</si>
  <si>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</si>
  <si>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</si>
  <si>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</si>
  <si>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</si>
  <si>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</si>
  <si>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</si>
  <si>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</si>
  <si>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</si>
  <si>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</si>
  <si>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</si>
  <si>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</si>
  <si>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</si>
  <si>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</si>
  <si>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</si>
  <si>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</si>
  <si>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</si>
  <si>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</si>
  <si>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</si>
  <si>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</si>
  <si>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</si>
  <si>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</si>
  <si>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</si>
  <si>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</si>
  <si>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</si>
  <si>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</si>
  <si>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</si>
  <si>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</si>
  <si>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</si>
  <si>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</si>
  <si>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</si>
  <si>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</si>
  <si>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</si>
  <si>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</si>
  <si>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</si>
  <si>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</si>
  <si>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</si>
  <si>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</si>
  <si>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</si>
  <si>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</si>
  <si>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</si>
  <si>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</si>
  <si>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</si>
  <si>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</si>
  <si>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</si>
  <si>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</si>
  <si>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</si>
  <si>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</si>
  <si>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</si>
  <si>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</si>
  <si>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</si>
  <si>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</si>
  <si>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</si>
  <si>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</si>
  <si>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</si>
  <si>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</si>
  <si>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</si>
  <si>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</si>
  <si>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</si>
  <si>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</si>
  <si>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</si>
  <si>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</si>
  <si>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</si>
  <si>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</si>
  <si>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</si>
  <si>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</si>
  <si>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</si>
  <si>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</si>
  <si>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</si>
  <si>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</si>
  <si>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</si>
  <si>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</si>
  <si>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</si>
  <si>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</si>
  <si>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</si>
  <si>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</si>
  <si>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</si>
  <si>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</si>
  <si>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</si>
  <si>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</si>
  <si>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</si>
  <si>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</si>
  <si>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</si>
  <si>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</si>
  <si>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</si>
  <si>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</si>
  <si>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</si>
  <si>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</si>
  <si>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</si>
  <si>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</si>
  <si>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</si>
  <si>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</si>
  <si>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</si>
  <si>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</si>
  <si>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</si>
  <si>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</si>
  <si>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</si>
  <si>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</si>
  <si>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</si>
  <si>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</si>
  <si>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</si>
  <si>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</si>
  <si>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</si>
  <si>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</si>
  <si>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</si>
  <si>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</si>
  <si>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</si>
  <si>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</si>
  <si>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</si>
  <si>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</si>
  <si>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</si>
  <si>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</si>
  <si>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</si>
  <si>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</si>
  <si>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</si>
  <si>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</si>
  <si>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</si>
  <si>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</si>
  <si>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</si>
  <si>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</si>
  <si>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</si>
  <si>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</si>
  <si>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</si>
  <si>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</si>
  <si>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</si>
  <si>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</si>
  <si>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</si>
  <si>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</si>
  <si>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</si>
  <si>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</si>
  <si>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</si>
  <si>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</si>
  <si>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</si>
  <si>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</si>
  <si>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</si>
  <si>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</si>
  <si>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</si>
  <si>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</si>
  <si>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</si>
  <si>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</si>
  <si>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</si>
  <si>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</si>
  <si>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</si>
  <si>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</si>
  <si>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</si>
  <si>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</si>
  <si>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</si>
  <si>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</si>
  <si>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</si>
  <si>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</si>
  <si>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</si>
  <si>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</si>
  <si>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</si>
  <si>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</si>
  <si>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</si>
  <si>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</si>
  <si>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</si>
  <si>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</si>
  <si>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</si>
  <si>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</si>
  <si>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</si>
  <si>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</si>
  <si>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</si>
  <si>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</si>
  <si>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</si>
  <si>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</si>
  <si>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</si>
  <si>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</si>
  <si>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</si>
  <si>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</si>
  <si>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</si>
  <si>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</si>
  <si>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</si>
  <si>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</si>
  <si>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</si>
  <si>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</si>
  <si>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</si>
  <si>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</si>
  <si>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</si>
  <si>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</si>
  <si>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</si>
  <si>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</si>
  <si>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</si>
  <si>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</si>
  <si>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</si>
  <si>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</si>
  <si>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</si>
  <si>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</si>
  <si>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</si>
  <si>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</si>
  <si>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</si>
  <si>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</si>
  <si>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</si>
  <si>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</si>
  <si>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</si>
  <si>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</si>
  <si>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</si>
  <si>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</si>
  <si>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</si>
  <si>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</si>
  <si>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</si>
  <si>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</si>
  <si>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</si>
  <si>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</si>
  <si>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</si>
  <si>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</si>
  <si>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</si>
  <si>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</si>
  <si>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</si>
  <si>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</si>
  <si>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</si>
  <si>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</si>
  <si>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</si>
  <si>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</si>
  <si>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</si>
  <si>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</si>
  <si>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</si>
  <si>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</si>
  <si>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</si>
  <si>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</si>
  <si>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</si>
  <si>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</si>
  <si>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</si>
  <si>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</si>
  <si>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</si>
  <si>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</si>
  <si>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</si>
  <si>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</si>
  <si>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</si>
  <si>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</si>
  <si>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</si>
  <si>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</si>
  <si>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</si>
  <si>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</si>
  <si>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</si>
  <si>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</si>
  <si>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</si>
  <si>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</si>
  <si>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</si>
  <si>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</si>
  <si>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</si>
  <si>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</si>
  <si>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</si>
  <si>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</si>
  <si>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</si>
  <si>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</si>
  <si>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</si>
  <si>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</si>
  <si>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</si>
  <si>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</si>
  <si>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</si>
  <si>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</si>
  <si>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</si>
  <si>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</si>
  <si>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</si>
  <si>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</si>
  <si>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</si>
  <si>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</si>
  <si>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</si>
  <si>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</si>
  <si>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</si>
  <si>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</si>
  <si>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</si>
  <si>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</si>
  <si>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</si>
  <si>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</si>
  <si>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</si>
  <si>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</si>
  <si>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</si>
  <si>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</si>
  <si>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</si>
  <si>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</si>
  <si>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</si>
  <si>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</si>
  <si>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</si>
  <si>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</si>
  <si>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</si>
  <si>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</si>
  <si>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</si>
  <si>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</si>
  <si>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</si>
  <si>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</si>
  <si>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</si>
  <si>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</si>
  <si>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</si>
  <si>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</si>
  <si>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</si>
  <si>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</si>
  <si>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</si>
  <si>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</si>
  <si>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</si>
  <si>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</si>
  <si>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</si>
  <si>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</si>
  <si>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</si>
  <si>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</si>
  <si>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</si>
  <si>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</si>
  <si>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</si>
  <si>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</si>
  <si>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</si>
  <si>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</si>
  <si>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</si>
  <si>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</si>
  <si>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</si>
  <si>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</si>
  <si>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</si>
  <si>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</si>
  <si>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</si>
  <si>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</si>
  <si>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</si>
  <si>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</si>
  <si>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</si>
  <si>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</si>
  <si>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</si>
  <si>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</si>
  <si>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</si>
  <si>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</si>
  <si>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</si>
  <si>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</si>
  <si>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</si>
  <si>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</si>
  <si>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</si>
  <si>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</si>
  <si>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</si>
  <si>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</si>
  <si>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</si>
  <si>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</si>
  <si>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</si>
  <si>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</si>
  <si>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</si>
  <si>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</si>
  <si>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</si>
  <si>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</si>
  <si>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</si>
  <si>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</si>
  <si>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</si>
  <si>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</si>
  <si>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</si>
  <si>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</si>
  <si>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</si>
  <si>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</si>
  <si>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</si>
  <si>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</si>
  <si>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</si>
  <si>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</si>
  <si>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</si>
  <si>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</si>
  <si>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</si>
  <si>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</si>
  <si>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</si>
  <si>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</si>
  <si>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</si>
  <si>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</si>
  <si>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</si>
  <si>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</si>
  <si>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</si>
  <si>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</si>
  <si>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</si>
  <si>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</si>
  <si>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</si>
  <si>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</si>
  <si>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</si>
  <si>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</si>
  <si>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</si>
  <si>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</si>
  <si>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</si>
  <si>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</si>
  <si>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</si>
  <si>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</si>
  <si>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</si>
  <si>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</si>
  <si>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</si>
  <si>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</si>
  <si>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</si>
  <si>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</si>
  <si>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</si>
  <si>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</si>
  <si>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</si>
  <si>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</si>
  <si>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</si>
  <si>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</si>
  <si>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</si>
  <si>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</si>
  <si>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</si>
  <si>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</si>
  <si>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</si>
  <si>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</si>
  <si>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</si>
  <si>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</si>
  <si>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</si>
  <si>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</si>
  <si>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</si>
  <si>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</si>
  <si>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</si>
  <si>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</si>
  <si>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</si>
  <si>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</si>
  <si>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</si>
  <si>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</si>
  <si>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</si>
  <si>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</si>
  <si>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</si>
  <si>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</si>
  <si>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</si>
  <si>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</si>
  <si>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</si>
  <si>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</si>
  <si>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</si>
  <si>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</si>
  <si>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</si>
  <si>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</si>
  <si>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</si>
  <si>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</si>
  <si>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</si>
  <si>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</si>
  <si>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</si>
  <si>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</si>
  <si>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</si>
  <si>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</si>
  <si>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</si>
  <si>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</si>
  <si>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</si>
  <si>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</si>
  <si>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</si>
  <si>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</si>
  <si>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</si>
  <si>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</si>
  <si>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</si>
  <si>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</si>
  <si>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</si>
  <si>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</si>
  <si>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</si>
  <si>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</si>
  <si>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</si>
  <si>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</si>
  <si>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</si>
  <si>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</si>
  <si>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</si>
  <si>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</si>
  <si>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</si>
  <si>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</si>
  <si>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</si>
  <si>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</si>
  <si>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</si>
  <si>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</si>
  <si>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</si>
  <si>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</si>
  <si>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</si>
  <si>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</si>
  <si>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</si>
  <si>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</si>
  <si>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</si>
  <si>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</si>
  <si>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</si>
  <si>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</si>
  <si>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</si>
  <si>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</si>
  <si>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</si>
  <si>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</si>
  <si>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</si>
  <si>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</si>
  <si>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</si>
  <si>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</si>
  <si>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</si>
  <si>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</si>
  <si>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</si>
  <si>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</si>
  <si>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</si>
  <si>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</si>
  <si>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</si>
  <si>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</si>
  <si>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</si>
  <si>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</si>
  <si>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</si>
  <si>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</si>
  <si>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</si>
  <si>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</si>
  <si>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</si>
  <si>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</si>
  <si>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</si>
  <si>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</si>
  <si>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</si>
  <si>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</si>
  <si>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</si>
  <si>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</si>
  <si>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</si>
  <si>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</si>
  <si>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</si>
  <si>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</si>
  <si>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</si>
  <si>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</si>
  <si>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</si>
  <si>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</si>
  <si>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</si>
  <si>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</si>
  <si>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</si>
  <si>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</si>
  <si>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</si>
  <si>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</si>
  <si>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</si>
  <si>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</si>
  <si>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</si>
  <si>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</si>
  <si>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</si>
  <si>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</si>
  <si>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</si>
  <si>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</si>
  <si>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</si>
  <si>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</si>
  <si>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</si>
  <si>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</si>
  <si>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</si>
  <si>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</si>
  <si>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</si>
  <si>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</si>
  <si>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</si>
  <si>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</si>
  <si>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</si>
  <si>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</si>
  <si>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</si>
  <si>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</si>
  <si>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</si>
  <si>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</si>
  <si>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</si>
  <si>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</si>
  <si>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</si>
  <si>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</si>
  <si>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</si>
  <si>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</si>
  <si>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</si>
  <si>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</si>
  <si>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</si>
  <si>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</si>
  <si>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</si>
  <si>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</si>
  <si>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</si>
  <si>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</si>
  <si>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</si>
  <si>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</si>
  <si>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</si>
  <si>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</si>
  <si>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</si>
  <si>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</si>
  <si>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</si>
  <si>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</si>
  <si>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</si>
  <si>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</si>
  <si>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</si>
  <si>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</si>
  <si>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</si>
  <si>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</si>
  <si>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</si>
  <si>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</si>
  <si>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</si>
  <si>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</si>
  <si>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</si>
  <si>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</si>
  <si>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</si>
  <si>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</si>
  <si>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</si>
  <si>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</si>
  <si>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</si>
  <si>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</si>
  <si>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</si>
  <si>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</si>
  <si>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</si>
  <si>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</si>
  <si>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</si>
  <si>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</si>
  <si>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</si>
  <si>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</si>
  <si>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</si>
  <si>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</si>
  <si>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</si>
  <si>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</si>
  <si>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</si>
  <si>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</si>
  <si>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</si>
  <si>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</si>
  <si>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</si>
  <si>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</si>
  <si>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</si>
  <si>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</si>
  <si>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</si>
  <si>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</si>
  <si>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</si>
  <si>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</si>
  <si>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</si>
  <si>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</si>
  <si>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</si>
  <si>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</si>
  <si>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</si>
  <si>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</si>
  <si>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</si>
  <si>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</si>
  <si>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</si>
  <si>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</si>
  <si>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</si>
  <si>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</si>
  <si>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</si>
  <si>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</si>
  <si>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</si>
  <si>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</si>
  <si>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</si>
  <si>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</si>
  <si>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</si>
  <si>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</si>
  <si>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</si>
  <si>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</si>
  <si>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</si>
  <si>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</si>
  <si>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</si>
  <si>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</si>
  <si>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</si>
  <si>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</si>
  <si>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</si>
  <si>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</si>
  <si>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</si>
  <si>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</si>
  <si>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</si>
  <si>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</si>
  <si>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</si>
  <si>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</si>
  <si>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</si>
  <si>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</si>
  <si>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</si>
  <si>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</si>
  <si>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</si>
  <si>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</si>
  <si>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</si>
  <si>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</si>
  <si>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</si>
  <si>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</si>
  <si>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</si>
  <si>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</si>
  <si>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</si>
  <si>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</si>
  <si>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</si>
  <si>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</si>
  <si>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</si>
  <si>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</si>
  <si>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</si>
  <si>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</si>
  <si>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</si>
  <si>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</si>
  <si>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</si>
  <si>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</si>
  <si>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</si>
  <si>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</si>
  <si>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</si>
  <si>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</si>
  <si>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</si>
  <si>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</si>
  <si>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</si>
  <si>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</si>
  <si>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</si>
  <si>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</si>
  <si>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</si>
  <si>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</si>
  <si>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</si>
  <si>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</si>
  <si>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</si>
  <si>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</si>
  <si>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</si>
  <si>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</si>
  <si>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</si>
  <si>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</si>
  <si>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</si>
  <si>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</si>
  <si>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</si>
  <si>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</si>
  <si>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</si>
  <si>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</si>
  <si>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</si>
  <si>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</si>
  <si>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</si>
  <si>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</si>
  <si>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</si>
  <si>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</si>
  <si>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</si>
  <si>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</si>
  <si>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</si>
  <si>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</si>
  <si>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</si>
  <si>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</si>
  <si>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</si>
  <si>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</si>
  <si>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</si>
  <si>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</si>
  <si>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</si>
  <si>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</si>
  <si>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</si>
  <si>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</si>
  <si>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</si>
  <si>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</si>
  <si>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</si>
  <si>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</si>
  <si>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</si>
  <si>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</si>
  <si>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</si>
  <si>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</si>
  <si>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</si>
  <si>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</si>
  <si>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</si>
  <si>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</si>
  <si>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</si>
  <si>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</si>
  <si>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</si>
  <si>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</si>
  <si>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</si>
  <si>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</si>
  <si>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</si>
  <si>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</si>
  <si>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</si>
  <si>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</si>
  <si>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</si>
  <si>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</si>
  <si>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</si>
  <si>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</si>
  <si>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</si>
  <si>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</si>
  <si>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</si>
  <si>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</si>
  <si>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</si>
  <si>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</si>
  <si>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</si>
  <si>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</si>
  <si>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</si>
  <si>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</si>
  <si>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</si>
  <si>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</si>
  <si>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</si>
  <si>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</si>
  <si>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</si>
  <si>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</si>
  <si>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</si>
  <si>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</si>
  <si>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</si>
  <si>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</si>
  <si>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</si>
  <si>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</si>
  <si>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</si>
  <si>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</si>
  <si>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</si>
  <si>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</si>
  <si>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</si>
  <si>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</si>
  <si>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</si>
  <si>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</si>
  <si>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</si>
  <si>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</si>
  <si>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</si>
  <si>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</si>
  <si>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</si>
  <si>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</si>
  <si>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</si>
  <si>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</si>
  <si>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</si>
  <si>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</si>
  <si>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</si>
  <si>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</si>
  <si>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</si>
  <si>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</si>
  <si>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</si>
  <si>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</si>
  <si>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</si>
  <si>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</si>
  <si>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</si>
  <si>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</si>
  <si>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</si>
  <si>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</si>
  <si>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</si>
  <si>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</si>
  <si>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</si>
  <si>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</si>
  <si>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</si>
  <si>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</si>
  <si>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</si>
  <si>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</si>
  <si>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</si>
  <si>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</si>
  <si>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</si>
  <si>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</si>
  <si>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</si>
  <si>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</si>
  <si>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</si>
  <si>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</si>
  <si>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</si>
  <si>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</si>
  <si>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</si>
  <si>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</si>
  <si>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</si>
  <si>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</si>
  <si>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</si>
  <si>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</si>
  <si>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</si>
  <si>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</si>
  <si>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</si>
  <si>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</si>
  <si>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</si>
  <si>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</si>
  <si>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</si>
  <si>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</si>
  <si>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</si>
  <si>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</si>
  <si>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</si>
  <si>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</si>
  <si>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</si>
  <si>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</si>
  <si>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</si>
  <si>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</si>
  <si>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</si>
  <si>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</si>
  <si>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</si>
  <si>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</si>
  <si>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</si>
  <si>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</si>
  <si>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</si>
  <si>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</si>
  <si>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</si>
  <si>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</si>
  <si>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</si>
  <si>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</si>
  <si>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</si>
  <si>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</si>
  <si>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</si>
  <si>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</si>
  <si>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</si>
  <si>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</si>
  <si>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</si>
  <si>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</si>
  <si>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</si>
  <si>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</si>
  <si>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</si>
  <si>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</si>
  <si>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</si>
  <si>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</si>
  <si>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</si>
  <si>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</si>
  <si>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</si>
  <si>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</si>
  <si>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</si>
  <si>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</si>
  <si>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</si>
  <si>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</si>
  <si>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</si>
  <si>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</si>
  <si>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</si>
  <si>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</si>
  <si>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</si>
  <si>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</si>
  <si>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</si>
  <si>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</si>
  <si>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</si>
  <si>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</si>
  <si>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</si>
  <si>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</si>
  <si>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</si>
  <si>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</si>
  <si>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</si>
  <si>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</si>
  <si>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</si>
  <si>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</si>
  <si>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</si>
  <si>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</si>
  <si>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</si>
  <si>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</si>
  <si>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</si>
  <si>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</si>
  <si>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</si>
  <si>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</si>
  <si>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</si>
  <si>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</si>
  <si>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</si>
  <si>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</si>
  <si>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</si>
  <si>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</si>
  <si>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</si>
  <si>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</si>
  <si>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</si>
  <si>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</si>
  <si>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</si>
  <si>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</si>
  <si>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</si>
  <si>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</si>
  <si>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</si>
  <si>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</si>
  <si>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</si>
  <si>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</si>
  <si>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</si>
  <si>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</si>
  <si>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</si>
  <si>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</si>
  <si>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</si>
  <si>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</si>
  <si>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</si>
  <si>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</si>
  <si>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</si>
  <si>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</si>
  <si>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</si>
  <si>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</si>
  <si>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</si>
  <si>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</si>
  <si>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</si>
  <si>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</si>
  <si>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</si>
  <si>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</si>
  <si>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</si>
  <si>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</si>
  <si>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</si>
  <si>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</si>
  <si>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</si>
  <si>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</si>
  <si>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</si>
  <si>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</si>
  <si>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</si>
  <si>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</si>
  <si>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</si>
  <si>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</si>
  <si>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</si>
  <si>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</si>
  <si>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</si>
  <si>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</si>
  <si>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</si>
  <si>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</si>
  <si>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</si>
  <si>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</si>
  <si>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</si>
  <si>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</si>
  <si>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</si>
  <si>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</si>
  <si>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</si>
  <si>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</si>
  <si>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</si>
  <si>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</si>
  <si>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</si>
  <si>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</si>
  <si>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</si>
  <si>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</si>
  <si>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</si>
  <si>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</si>
  <si>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</si>
  <si>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</si>
  <si>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</si>
  <si>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</si>
  <si>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</si>
  <si>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</si>
  <si>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</si>
  <si>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</si>
  <si>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</si>
  <si>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</si>
  <si>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</si>
  <si>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</si>
  <si>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</si>
  <si>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</si>
  <si>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</si>
  <si>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</si>
  <si>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</si>
  <si>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</si>
  <si>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</si>
  <si>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</si>
  <si>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</si>
  <si>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</si>
  <si>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</si>
  <si>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</si>
  <si>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</si>
  <si>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</si>
  <si>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</si>
  <si>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</si>
  <si>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</si>
  <si>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</si>
  <si>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</si>
  <si>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</si>
  <si>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</si>
  <si>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</si>
  <si>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</si>
  <si>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</si>
  <si>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</si>
  <si>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</si>
  <si>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</si>
  <si>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</si>
  <si>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</si>
  <si>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</si>
  <si>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</si>
  <si>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</si>
  <si>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</si>
  <si>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</si>
  <si>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</si>
  <si>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</si>
  <si>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</si>
  <si>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</si>
  <si>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</si>
  <si>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</si>
  <si>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</si>
  <si>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</si>
  <si>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</si>
  <si>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</si>
  <si>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</si>
  <si>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</si>
  <si>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</si>
  <si>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</si>
  <si>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</si>
  <si>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</si>
  <si>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</si>
  <si>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</si>
  <si>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</si>
  <si>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</si>
  <si>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</si>
  <si>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</si>
  <si>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</si>
  <si>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</si>
  <si>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</si>
  <si>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</si>
  <si>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</si>
  <si>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</si>
  <si>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</si>
  <si>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</si>
  <si>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</si>
  <si>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</si>
  <si>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</si>
  <si>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</si>
  <si>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</si>
  <si>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</si>
  <si>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</si>
  <si>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</si>
  <si>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</si>
  <si>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</si>
  <si>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</si>
  <si>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</si>
  <si>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</si>
  <si>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</si>
  <si>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</si>
  <si>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</si>
  <si>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</si>
  <si>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</si>
  <si>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</si>
  <si>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</si>
  <si>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</si>
  <si>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</si>
  <si>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</si>
  <si>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</si>
  <si>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</si>
  <si>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</si>
  <si>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</si>
  <si>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</si>
  <si>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</si>
  <si>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</si>
  <si>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</si>
  <si>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</si>
  <si>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</si>
  <si>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</si>
  <si>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</si>
  <si>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</si>
  <si>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</si>
  <si>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</si>
  <si>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</si>
  <si>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</si>
  <si>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</si>
  <si>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</si>
  <si>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</si>
  <si>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</si>
  <si>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</si>
  <si>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</si>
  <si>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</si>
  <si>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</si>
  <si>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</si>
  <si>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</si>
  <si>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</si>
  <si>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</si>
  <si>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</si>
  <si>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</si>
  <si>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</si>
  <si>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</si>
  <si>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</si>
  <si>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</si>
  <si>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</si>
  <si>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</si>
  <si>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</si>
  <si>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</si>
  <si>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</si>
  <si>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</si>
  <si>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</si>
  <si>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</si>
  <si>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</si>
  <si>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</si>
  <si>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</si>
  <si>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</si>
  <si>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</si>
  <si>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</si>
  <si>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</si>
  <si>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</si>
  <si>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</si>
  <si>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</si>
  <si>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</si>
  <si>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</si>
  <si>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</si>
  <si>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</si>
  <si>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</si>
  <si>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</si>
  <si>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</si>
  <si>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</si>
  <si>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</si>
  <si>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</si>
  <si>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</si>
  <si>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</si>
  <si>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</si>
  <si>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</si>
  <si>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</si>
  <si>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</si>
  <si>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</si>
  <si>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</si>
  <si>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</si>
  <si>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</si>
  <si>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</si>
  <si>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</si>
  <si>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</si>
  <si>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</si>
  <si>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</si>
  <si>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</si>
  <si>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</si>
  <si>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</si>
  <si>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</si>
  <si>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</si>
  <si>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</si>
  <si>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</si>
  <si>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</si>
  <si>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</si>
  <si>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</si>
  <si>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</si>
  <si>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</si>
  <si>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</si>
  <si>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</si>
  <si>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</si>
  <si>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</si>
  <si>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</si>
  <si>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</si>
  <si>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</si>
  <si>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</si>
  <si>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</si>
  <si>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</si>
  <si>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</si>
  <si>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</si>
  <si>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</si>
  <si>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</si>
  <si>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</si>
  <si>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</si>
  <si>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</si>
  <si>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</si>
  <si>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</si>
  <si>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</si>
  <si>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</si>
  <si>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</si>
  <si>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</si>
  <si>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</si>
  <si>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</si>
  <si>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</si>
  <si>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</si>
  <si>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</si>
  <si>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</si>
  <si>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</si>
  <si>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</si>
  <si>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</si>
  <si>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</si>
  <si>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</si>
  <si>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</si>
  <si>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</si>
  <si>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</si>
  <si>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</si>
  <si>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</si>
  <si>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</si>
  <si>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</si>
  <si>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</si>
  <si>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</si>
  <si>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</si>
  <si>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</si>
  <si>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</si>
  <si>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</si>
  <si>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</si>
  <si>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</si>
  <si>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</si>
  <si>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</si>
  <si>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</si>
  <si>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</si>
  <si>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</si>
  <si>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</si>
  <si>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</si>
  <si>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</si>
  <si>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</si>
  <si>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</si>
  <si>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</si>
  <si>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</si>
  <si>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</si>
  <si>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</si>
  <si>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</si>
  <si>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</si>
  <si>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</si>
  <si>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</si>
  <si>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</si>
  <si>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</si>
  <si>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</si>
  <si>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</si>
  <si>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</si>
  <si>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</si>
  <si>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</si>
  <si>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</si>
  <si>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</si>
  <si>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</si>
  <si>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</si>
  <si>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</si>
  <si>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</si>
  <si>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</si>
  <si>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</si>
  <si>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</si>
  <si>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</si>
  <si>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</si>
  <si>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</si>
  <si>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</si>
  <si>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</si>
  <si>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</si>
  <si>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</si>
  <si>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</si>
  <si>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</si>
  <si>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</si>
  <si>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</si>
  <si>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</si>
  <si>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</si>
  <si>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</si>
  <si>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</si>
  <si>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</si>
  <si>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</si>
  <si>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</si>
  <si>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</si>
  <si>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</si>
  <si>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</si>
  <si>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</si>
  <si>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</si>
  <si>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</si>
  <si>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</si>
  <si>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</si>
  <si>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</si>
  <si>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</si>
  <si>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</si>
  <si>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</si>
  <si>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</si>
  <si>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</si>
  <si>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</si>
  <si>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</si>
  <si>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</si>
  <si>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</si>
  <si>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</si>
  <si>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</si>
  <si>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</si>
  <si>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</si>
  <si>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</si>
  <si>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</si>
  <si>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</si>
  <si>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</si>
  <si>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</si>
  <si>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</si>
  <si>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</si>
  <si>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</si>
  <si>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</si>
  <si>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</si>
  <si>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</si>
  <si>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</si>
  <si>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</si>
  <si>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</si>
  <si>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</si>
  <si>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</si>
  <si>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</si>
  <si>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</si>
  <si>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</si>
  <si>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</si>
  <si>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</si>
  <si>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</si>
  <si>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</si>
  <si>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</si>
  <si>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</si>
  <si>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</si>
  <si>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</si>
  <si>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</si>
  <si>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</si>
  <si>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</si>
  <si>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</si>
  <si>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</si>
  <si>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</si>
  <si>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</si>
  <si>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</si>
  <si>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</si>
  <si>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</si>
  <si>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</si>
  <si>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</si>
  <si>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</si>
  <si>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</si>
  <si>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</si>
  <si>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</si>
  <si>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</si>
  <si>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</si>
  <si>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</si>
  <si>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</si>
  <si>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</si>
  <si>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</si>
  <si>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</si>
  <si>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</si>
  <si>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</si>
  <si>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</si>
  <si>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</si>
  <si>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</si>
  <si>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</si>
  <si>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</si>
  <si>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</si>
  <si>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</si>
  <si>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</si>
  <si>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</si>
  <si>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</si>
  <si>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</si>
  <si>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</si>
  <si>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</si>
  <si>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</si>
  <si>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</si>
  <si>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</si>
  <si>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</si>
  <si>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</si>
  <si>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</si>
  <si>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</si>
  <si>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</si>
  <si>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</si>
  <si>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</si>
  <si>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</si>
  <si>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</si>
  <si>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</si>
  <si>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</si>
  <si>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</si>
  <si>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</si>
  <si>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</si>
  <si>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</si>
  <si>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</si>
  <si>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</si>
  <si>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</si>
  <si>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</si>
  <si>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</si>
  <si>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</si>
  <si>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</si>
  <si>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</si>
  <si>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</si>
  <si>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</si>
  <si>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</si>
  <si>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</si>
  <si>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</si>
  <si>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</si>
  <si>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</si>
  <si>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</si>
  <si>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</si>
  <si>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</si>
  <si>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</si>
  <si>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</si>
  <si>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</si>
  <si>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</si>
  <si>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</si>
  <si>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</si>
  <si>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</si>
  <si>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</si>
  <si>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</si>
  <si>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</si>
  <si>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</si>
  <si>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</si>
  <si>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</si>
  <si>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</si>
  <si>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</si>
  <si>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</si>
  <si>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</si>
  <si>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</si>
  <si>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</si>
  <si>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</si>
  <si>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</si>
  <si>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</si>
  <si>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</si>
  <si>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</si>
  <si>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</si>
  <si>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</si>
  <si>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</si>
  <si>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</si>
  <si>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</si>
  <si>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</si>
  <si>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</si>
  <si>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</si>
  <si>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</si>
  <si>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</si>
  <si>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</si>
  <si>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</si>
  <si>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</si>
  <si>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</si>
  <si>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</si>
  <si>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</si>
  <si>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</si>
  <si>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</si>
  <si>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</si>
  <si>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</si>
  <si>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</si>
  <si>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</si>
  <si>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</si>
  <si>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</si>
  <si>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</si>
  <si>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</si>
  <si>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</si>
  <si>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</si>
  <si>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</si>
  <si>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</si>
  <si>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</si>
  <si>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</si>
  <si>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</si>
  <si>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</si>
  <si>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</si>
  <si>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</si>
  <si>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</si>
  <si>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</si>
  <si>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</si>
  <si>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</si>
  <si>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</si>
  <si>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</si>
  <si>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</si>
  <si>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</si>
  <si>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</si>
  <si>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</si>
  <si>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</si>
  <si>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</si>
  <si>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</si>
  <si>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</si>
  <si>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</si>
  <si>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</si>
  <si>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</si>
  <si>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</si>
  <si>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</si>
  <si>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</si>
  <si>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</si>
  <si>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</si>
  <si>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</si>
  <si>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</si>
  <si>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</si>
  <si>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</si>
  <si>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</si>
  <si>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</si>
  <si>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</si>
  <si>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</si>
  <si>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</si>
  <si>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</si>
  <si>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</si>
  <si>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</si>
  <si>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</si>
  <si>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</si>
  <si>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</si>
  <si>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</si>
  <si>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</si>
  <si>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</si>
  <si>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</si>
  <si>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</si>
  <si>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</si>
  <si>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</si>
  <si>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</si>
  <si>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</si>
  <si>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</si>
  <si>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</si>
  <si>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</si>
  <si>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</si>
  <si>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</si>
  <si>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</si>
  <si>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</si>
  <si>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</si>
  <si>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</si>
  <si>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</si>
  <si>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</si>
  <si>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</si>
  <si>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</si>
  <si>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</si>
  <si>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</si>
  <si>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</si>
  <si>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</si>
  <si>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</si>
  <si>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</si>
  <si>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</si>
  <si>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</si>
  <si>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</si>
  <si>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</si>
  <si>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</si>
  <si>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</si>
  <si>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</si>
  <si>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</si>
  <si>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</si>
  <si>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</si>
  <si>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</si>
  <si>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</si>
  <si>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</si>
  <si>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</si>
  <si>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</si>
  <si>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</si>
  <si>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</si>
  <si>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</si>
  <si>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</si>
  <si>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</si>
  <si>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</si>
  <si>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</si>
  <si>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</si>
  <si>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</si>
  <si>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</si>
  <si>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</si>
  <si>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</si>
  <si>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</si>
  <si>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</si>
  <si>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</si>
  <si>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</si>
  <si>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</si>
  <si>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</si>
  <si>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</si>
  <si>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</si>
  <si>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</si>
  <si>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</si>
  <si>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</si>
  <si>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</si>
  <si>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</si>
  <si>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</si>
  <si>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</si>
  <si>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</si>
  <si>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</si>
  <si>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</si>
  <si>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</si>
  <si>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</si>
  <si>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</si>
  <si>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</si>
  <si>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</si>
  <si>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</si>
  <si>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</si>
  <si>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</si>
  <si>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</si>
  <si>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</si>
  <si>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</si>
  <si>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</si>
  <si>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</si>
  <si>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</si>
  <si>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</si>
  <si>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</si>
  <si>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</si>
  <si>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</si>
  <si>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</si>
  <si>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</si>
  <si>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</si>
  <si>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</si>
  <si>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</si>
  <si>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</si>
  <si>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</si>
  <si>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</si>
  <si>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</si>
  <si>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</si>
  <si>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</si>
  <si>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</si>
  <si>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</si>
  <si>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</si>
  <si>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</si>
  <si>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</si>
  <si>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</si>
  <si>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</si>
  <si>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</si>
  <si>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</si>
  <si>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</si>
  <si>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</si>
  <si>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</si>
  <si>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</si>
  <si>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</si>
  <si>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</si>
  <si>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</si>
  <si>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</si>
  <si>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</si>
  <si>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</si>
  <si>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</si>
  <si>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</si>
  <si>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</si>
  <si>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</si>
  <si>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</si>
  <si>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</si>
  <si>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</si>
  <si>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</si>
  <si>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</si>
  <si>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</si>
  <si>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</si>
  <si>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</si>
  <si>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</si>
  <si>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</si>
  <si>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</si>
  <si>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</si>
  <si>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</si>
  <si>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</si>
  <si>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</si>
  <si>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</si>
  <si>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</si>
  <si>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</si>
  <si>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</si>
  <si>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</si>
  <si>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</si>
  <si>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</si>
  <si>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</si>
  <si>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</si>
  <si>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</si>
  <si>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</si>
  <si>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</si>
  <si>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</si>
  <si>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</si>
  <si>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</si>
  <si>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</si>
  <si>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</si>
  <si>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</si>
  <si>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</si>
  <si>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</si>
  <si>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</si>
  <si>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</si>
  <si>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</si>
  <si>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</si>
  <si>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</si>
  <si>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</si>
  <si>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</si>
  <si>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</si>
  <si>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</si>
  <si>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</si>
  <si>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</si>
  <si>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</si>
  <si>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</si>
  <si>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</si>
  <si>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</si>
  <si>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</si>
  <si>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</si>
  <si>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</si>
  <si>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</si>
  <si>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</si>
  <si>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</si>
  <si>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</si>
  <si>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</si>
  <si>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</si>
  <si>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</si>
  <si>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</si>
  <si>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</si>
  <si>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</si>
  <si>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</si>
  <si>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</si>
  <si>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</si>
  <si>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</si>
  <si>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</si>
  <si>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</si>
  <si>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</si>
  <si>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</si>
  <si>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</si>
  <si>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</si>
  <si>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</si>
  <si>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</si>
  <si>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</si>
  <si>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</si>
  <si>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</si>
  <si>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</si>
  <si>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</si>
  <si>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</si>
  <si>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</si>
  <si>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</si>
  <si>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</si>
  <si>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</si>
  <si>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</si>
  <si>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</si>
  <si>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</si>
  <si>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</si>
  <si>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</si>
  <si>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</si>
  <si>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</si>
  <si>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</si>
  <si>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</si>
  <si>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</si>
  <si>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</si>
  <si>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</si>
  <si>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</si>
  <si>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</si>
  <si>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</si>
  <si>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</si>
  <si>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</si>
  <si>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</si>
  <si>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</si>
  <si>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</si>
  <si>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</si>
  <si>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</si>
  <si>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</si>
  <si>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</si>
  <si>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</si>
  <si>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</si>
  <si>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</si>
  <si>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</si>
  <si>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</si>
  <si>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</si>
  <si>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</si>
  <si>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</si>
  <si>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</si>
  <si>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</si>
  <si>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</si>
  <si>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</si>
  <si>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</si>
  <si>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</si>
  <si>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</si>
  <si>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</si>
  <si>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</si>
  <si>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</si>
  <si>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</si>
  <si>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</si>
  <si>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</si>
  <si>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</si>
  <si>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</si>
  <si>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</si>
  <si>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</si>
  <si>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</si>
  <si>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</si>
  <si>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</si>
  <si>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</si>
  <si>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</si>
  <si>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</si>
  <si>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</si>
  <si>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</si>
  <si>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</si>
  <si>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</si>
  <si>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</si>
  <si>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</si>
  <si>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</si>
  <si>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</si>
  <si>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</si>
  <si>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</si>
  <si>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</si>
  <si>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</si>
  <si>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</si>
  <si>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</si>
  <si>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</si>
  <si>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</si>
  <si>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</si>
  <si>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</si>
  <si>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</si>
  <si>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</si>
  <si>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</si>
  <si>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</si>
  <si>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</si>
  <si>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</si>
  <si>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</si>
  <si>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</si>
  <si>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</si>
  <si>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</si>
  <si>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</si>
  <si>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</si>
  <si>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</si>
  <si>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</si>
  <si>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</si>
  <si>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</si>
  <si>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</si>
  <si>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</si>
  <si>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</si>
  <si>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</si>
  <si>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</si>
  <si>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</si>
  <si>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</si>
  <si>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</si>
  <si>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</si>
  <si>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</si>
  <si>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</si>
  <si>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</si>
  <si>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</si>
  <si>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</si>
  <si>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</si>
  <si>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</si>
  <si>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</si>
  <si>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</si>
  <si>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</si>
  <si>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</si>
  <si>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</si>
  <si>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</si>
  <si>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</si>
  <si>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</si>
  <si>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</si>
  <si>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</si>
  <si>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</si>
  <si>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</si>
  <si>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</si>
  <si>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</si>
  <si>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</si>
  <si>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</si>
  <si>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</si>
  <si>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</si>
  <si>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</si>
  <si>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</si>
  <si>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</si>
  <si>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</si>
  <si>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</si>
  <si>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</si>
  <si>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</si>
  <si>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</si>
  <si>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</si>
  <si>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</si>
  <si>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</si>
  <si>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</si>
  <si>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</si>
  <si>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</si>
  <si>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</si>
  <si>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</si>
  <si>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</si>
  <si>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</si>
  <si>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</si>
  <si>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</si>
  <si>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</si>
  <si>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</si>
  <si>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</si>
  <si>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</si>
  <si>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</si>
  <si>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</si>
  <si>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</si>
  <si>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</si>
  <si>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</si>
  <si>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</si>
  <si>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</si>
  <si>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</si>
  <si>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</si>
  <si>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</si>
  <si>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</si>
  <si>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</si>
  <si>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</si>
  <si>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</si>
  <si>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</si>
  <si>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</si>
  <si>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</si>
  <si>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</si>
  <si>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</si>
  <si>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</si>
  <si>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</si>
  <si>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</si>
  <si>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</si>
  <si>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</si>
  <si>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</si>
  <si>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</si>
  <si>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</si>
  <si>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</si>
  <si>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</si>
  <si>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</si>
  <si>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</si>
  <si>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</si>
  <si>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</si>
  <si>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</si>
  <si>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</si>
  <si>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</si>
  <si>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</si>
  <si>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</si>
  <si>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</si>
  <si>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</si>
  <si>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</si>
  <si>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</si>
  <si>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</si>
  <si>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</si>
  <si>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</si>
  <si>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</si>
  <si>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</si>
  <si>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</si>
  <si>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</si>
  <si>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</si>
  <si>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</si>
  <si>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</si>
  <si>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</si>
  <si>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</si>
  <si>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</si>
  <si>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</si>
  <si>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</si>
  <si>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</si>
  <si>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</si>
  <si>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</si>
  <si>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</si>
  <si>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</si>
  <si>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</si>
  <si>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</si>
  <si>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</si>
  <si>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</si>
  <si>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</si>
  <si>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</si>
  <si>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</si>
  <si>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</si>
  <si>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</si>
  <si>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</si>
  <si>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</si>
  <si>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</si>
  <si>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</si>
  <si>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</si>
  <si>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</si>
  <si>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</si>
  <si>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</si>
  <si>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</si>
  <si>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</si>
  <si>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</si>
  <si>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</si>
  <si>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</si>
  <si>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</si>
  <si>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</si>
  <si>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</si>
  <si>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</si>
  <si>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</si>
  <si>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</si>
  <si>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</si>
  <si>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</si>
  <si>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</si>
  <si>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</si>
  <si>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</si>
  <si>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</si>
  <si>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</si>
  <si>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</si>
  <si>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</si>
  <si>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</si>
  <si>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</si>
  <si>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</si>
  <si>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</si>
  <si>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</si>
  <si>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</si>
  <si>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</si>
  <si>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</si>
  <si>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</si>
  <si>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</si>
  <si>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</si>
  <si>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</si>
  <si>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</si>
  <si>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</si>
  <si>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</si>
  <si>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</si>
  <si>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</si>
  <si>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</si>
  <si>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</si>
  <si>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</si>
  <si>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</si>
  <si>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</si>
  <si>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</si>
  <si>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</si>
  <si>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</si>
  <si>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</si>
  <si>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</si>
  <si>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</si>
  <si>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</si>
  <si>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</si>
  <si>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</si>
  <si>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</si>
  <si>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</si>
  <si>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</si>
  <si>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</si>
  <si>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</si>
  <si>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</si>
  <si>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</si>
  <si>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</si>
  <si>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</si>
  <si>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</si>
  <si>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</si>
  <si>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</si>
  <si>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</si>
  <si>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</si>
  <si>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</si>
  <si>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</si>
  <si>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</si>
  <si>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</si>
  <si>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</si>
  <si>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</si>
  <si>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</si>
  <si>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</si>
  <si>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</si>
  <si>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</si>
  <si>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</si>
  <si>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</si>
  <si>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</si>
  <si>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</si>
  <si>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</si>
  <si>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</si>
  <si>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</si>
  <si>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</si>
  <si>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</si>
  <si>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</si>
  <si>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</si>
  <si>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</si>
  <si>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</si>
  <si>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</si>
  <si>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</si>
  <si>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</si>
  <si>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</si>
  <si>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</si>
  <si>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</si>
  <si>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</si>
  <si>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</si>
  <si>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</si>
  <si>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</si>
  <si>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</si>
  <si>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</si>
  <si>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</si>
  <si>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</si>
  <si>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</si>
  <si>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</si>
  <si>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</si>
  <si>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</si>
  <si>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</si>
  <si>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</si>
  <si>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</si>
  <si>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</si>
  <si>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</si>
  <si>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</si>
  <si>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</si>
  <si>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</si>
  <si>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</si>
  <si>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</si>
  <si>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</si>
  <si>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</si>
  <si>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</si>
  <si>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</si>
  <si>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</si>
  <si>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</si>
  <si>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</si>
  <si>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</si>
  <si>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</si>
  <si>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</si>
  <si>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</si>
  <si>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</si>
  <si>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</si>
  <si>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</si>
  <si>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</si>
  <si>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</si>
  <si>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</si>
  <si>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</si>
  <si>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</si>
  <si>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</si>
  <si>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</si>
  <si>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</si>
  <si>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</si>
  <si>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</si>
  <si>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</si>
  <si>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</si>
  <si>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</si>
  <si>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</si>
  <si>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</si>
  <si>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</si>
  <si>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</si>
  <si>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</si>
  <si>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</si>
  <si>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</si>
  <si>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</si>
  <si>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</si>
  <si>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</si>
  <si>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</si>
  <si>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</si>
  <si>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</si>
  <si>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</si>
  <si>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</si>
  <si>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</si>
  <si>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</si>
  <si>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</si>
  <si>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</si>
  <si>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</si>
  <si>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</si>
  <si>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</si>
  <si>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</si>
  <si>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</si>
  <si>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</si>
  <si>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</si>
  <si>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</si>
  <si>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</si>
  <si>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</si>
  <si>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</si>
  <si>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</si>
  <si>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</si>
  <si>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</si>
  <si>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</si>
  <si>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</si>
  <si>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</si>
  <si>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</si>
  <si>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</si>
  <si>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</si>
  <si>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</si>
  <si>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</si>
  <si>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</si>
  <si>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</si>
  <si>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</si>
  <si>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</si>
  <si>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</si>
  <si>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</si>
  <si>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</si>
  <si>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</si>
  <si>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</si>
  <si>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</si>
  <si>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</si>
  <si>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</si>
  <si>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</si>
  <si>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</si>
  <si>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</si>
  <si>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</si>
  <si>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</si>
  <si>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</si>
  <si>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</si>
  <si>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</si>
  <si>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</si>
  <si>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</si>
  <si>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</si>
  <si>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</si>
  <si>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</si>
  <si>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</si>
  <si>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</si>
  <si>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</si>
  <si>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</si>
  <si>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</si>
  <si>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</si>
  <si>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</si>
  <si>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</si>
  <si>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</si>
  <si>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</si>
  <si>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</si>
  <si>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</si>
  <si>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</si>
  <si>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</si>
  <si>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</si>
  <si>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</si>
  <si>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</si>
  <si>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</si>
  <si>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</si>
  <si>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</si>
  <si>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</si>
  <si>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</si>
  <si>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</si>
  <si>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</si>
  <si>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</si>
  <si>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</si>
  <si>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</si>
  <si>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</si>
  <si>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</si>
  <si>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</si>
  <si>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</si>
  <si>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</si>
  <si>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</si>
  <si>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</si>
  <si>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</si>
  <si>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</si>
  <si>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</si>
  <si>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</si>
  <si>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</si>
  <si>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</si>
  <si>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</si>
  <si>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</si>
  <si>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</si>
  <si>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</si>
  <si>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</si>
  <si>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</si>
  <si>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</si>
  <si>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</si>
  <si>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</si>
  <si>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</si>
  <si>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</si>
  <si>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</si>
  <si>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</si>
  <si>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</si>
  <si>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</si>
  <si>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</si>
  <si>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</si>
  <si>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</si>
  <si>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</si>
  <si>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</si>
  <si>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</si>
  <si>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</si>
  <si>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</si>
  <si>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</si>
  <si>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</si>
  <si>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</si>
  <si>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</si>
  <si>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</si>
  <si>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</si>
  <si>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</si>
  <si>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</si>
  <si>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</si>
  <si>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</si>
  <si>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</si>
  <si>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</si>
  <si>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</si>
  <si>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</si>
  <si>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</si>
  <si>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</si>
  <si>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</si>
  <si>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</si>
  <si>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</si>
  <si>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</si>
  <si>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</si>
  <si>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</si>
  <si>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</si>
  <si>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</si>
  <si>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</si>
  <si>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</si>
  <si>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</si>
  <si>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</si>
  <si>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</si>
  <si>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</si>
  <si>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</si>
  <si>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</si>
  <si>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</si>
  <si>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</si>
  <si>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</si>
  <si>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</si>
  <si>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</si>
  <si>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</si>
  <si>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</si>
  <si>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</si>
  <si>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</si>
  <si>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</si>
  <si>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</si>
  <si>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</si>
  <si>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</si>
  <si>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</si>
  <si>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</si>
  <si>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</si>
  <si>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</si>
  <si>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</si>
  <si>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</si>
  <si>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</si>
  <si>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</si>
  <si>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</si>
  <si>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</si>
  <si>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</si>
  <si>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</si>
  <si>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</si>
  <si>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</si>
  <si>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</si>
  <si>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</si>
  <si>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</si>
  <si>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</si>
  <si>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</si>
  <si>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</si>
  <si>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</si>
  <si>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</si>
  <si>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</si>
  <si>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</si>
  <si>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</si>
  <si>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</si>
  <si>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</si>
  <si>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</si>
  <si>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</si>
  <si>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</si>
  <si>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</si>
  <si>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</si>
  <si>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</si>
  <si>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</si>
  <si>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</si>
  <si>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</si>
  <si>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</si>
  <si>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</si>
  <si>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</si>
  <si>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</si>
  <si>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</si>
  <si>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</si>
  <si>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</si>
  <si>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</si>
  <si>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</si>
  <si>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</si>
  <si>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</si>
  <si>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</si>
  <si>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</si>
  <si>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</si>
  <si>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</si>
  <si>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</si>
  <si>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</si>
  <si>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</si>
  <si>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</si>
  <si>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</si>
  <si>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</si>
  <si>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</si>
  <si>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</si>
  <si>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</si>
  <si>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</si>
  <si>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</si>
  <si>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</si>
  <si>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</si>
  <si>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</si>
  <si>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</si>
  <si>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</si>
  <si>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</si>
  <si>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</si>
  <si>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</si>
  <si>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</si>
  <si>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</si>
  <si>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</si>
  <si>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</si>
  <si>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</si>
  <si>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</si>
  <si>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</si>
  <si>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</si>
  <si>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</si>
  <si>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</si>
  <si>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</si>
  <si>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</si>
  <si>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</si>
  <si>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</si>
  <si>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</si>
  <si>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</si>
  <si>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</si>
  <si>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</si>
  <si>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</si>
  <si>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</si>
  <si>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</si>
  <si>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</si>
  <si>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</si>
  <si>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</si>
  <si>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</si>
  <si>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</si>
  <si>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</si>
  <si>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</si>
  <si>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</si>
  <si>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</si>
  <si>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</si>
  <si>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</si>
  <si>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</si>
  <si>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</si>
  <si>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</si>
  <si>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</si>
  <si>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</si>
  <si>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</si>
  <si>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</si>
  <si>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</si>
  <si>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</si>
  <si>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</si>
  <si>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</si>
  <si>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</si>
  <si>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</si>
  <si>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</si>
  <si>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</si>
  <si>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</si>
  <si>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</si>
  <si>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</si>
  <si>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</si>
  <si>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</si>
  <si>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</si>
  <si>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</si>
  <si>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</si>
  <si>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</si>
  <si>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</si>
  <si>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</si>
  <si>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</si>
  <si>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</si>
  <si>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</si>
  <si>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</si>
  <si>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</si>
  <si>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</si>
  <si>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</si>
  <si>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</si>
  <si>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</si>
  <si>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</si>
  <si>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</si>
  <si>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</si>
  <si>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</si>
  <si>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</si>
  <si>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</si>
  <si>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</si>
  <si>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</si>
  <si>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</si>
  <si>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</si>
  <si>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</si>
  <si>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</si>
  <si>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</si>
  <si>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</si>
  <si>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</si>
  <si>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</si>
  <si>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</si>
  <si>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</si>
  <si>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</si>
  <si>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</si>
  <si>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</si>
  <si>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</si>
  <si>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</si>
  <si>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</si>
  <si>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</si>
  <si>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</si>
  <si>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</si>
  <si>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</si>
  <si>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</si>
  <si>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</si>
  <si>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</si>
  <si>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</si>
  <si>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</si>
  <si>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</si>
  <si>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</si>
  <si>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</si>
  <si>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</si>
  <si>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</si>
  <si>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</si>
  <si>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</si>
  <si>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</si>
  <si>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</si>
  <si>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</si>
  <si>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</si>
  <si>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</si>
  <si>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</si>
  <si>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</si>
  <si>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</si>
  <si>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</si>
  <si>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</si>
  <si>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</si>
  <si>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</si>
  <si>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</si>
  <si>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</si>
  <si>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</si>
  <si>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</si>
  <si>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</si>
  <si>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</si>
  <si>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</si>
  <si>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</si>
  <si>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</si>
  <si>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</si>
  <si>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</si>
  <si>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</si>
  <si>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</si>
  <si>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</si>
  <si>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</si>
  <si>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</si>
  <si>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</si>
  <si>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</si>
  <si>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</si>
  <si>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</si>
  <si>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</si>
  <si>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</si>
  <si>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</si>
  <si>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</si>
  <si>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</si>
  <si>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</si>
  <si>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</si>
  <si>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</si>
  <si>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</si>
  <si>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</si>
  <si>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</si>
  <si>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</si>
  <si>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</si>
  <si>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</si>
  <si>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</si>
  <si>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</si>
  <si>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</si>
  <si>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</si>
  <si>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</si>
  <si>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</si>
  <si>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</si>
  <si>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</si>
  <si>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</si>
  <si>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</si>
  <si>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</si>
  <si>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</si>
  <si>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</si>
  <si>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</si>
  <si>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</si>
  <si>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</si>
  <si>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</si>
  <si>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</si>
  <si>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</si>
  <si>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</si>
  <si>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</si>
  <si>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</si>
  <si>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</si>
  <si>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</si>
  <si>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</si>
  <si>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</si>
  <si>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</si>
  <si>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</si>
  <si>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</si>
  <si>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</si>
  <si>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</si>
  <si>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</si>
  <si>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</si>
  <si>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</si>
  <si>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</si>
  <si>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</si>
  <si>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</si>
  <si>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</si>
  <si>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</si>
  <si>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</si>
  <si>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</si>
  <si>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</si>
  <si>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</si>
  <si>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</si>
  <si>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</si>
  <si>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</si>
  <si>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</si>
  <si>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</si>
  <si>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</si>
  <si>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</si>
  <si>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</si>
  <si>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</si>
  <si>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</si>
  <si>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</si>
  <si>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</si>
  <si>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</si>
  <si>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</si>
  <si>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</si>
  <si>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</si>
  <si>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</si>
  <si>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</si>
  <si>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</si>
  <si>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</si>
  <si>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</si>
  <si>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</si>
  <si>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</si>
  <si>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</si>
  <si>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</si>
  <si>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</si>
  <si>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</si>
  <si>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</si>
  <si>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</si>
  <si>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</si>
  <si>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</si>
  <si>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</si>
  <si>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</si>
  <si>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</si>
  <si>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</si>
  <si>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</si>
  <si>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</si>
  <si>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</si>
  <si>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</si>
  <si>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</si>
  <si>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</si>
  <si>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</si>
  <si>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</si>
  <si>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</si>
  <si>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</si>
  <si>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</si>
  <si>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</si>
  <si>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</si>
  <si>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</si>
  <si>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</si>
  <si>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</si>
  <si>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</si>
  <si>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</si>
  <si>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</si>
  <si>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</si>
  <si>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</si>
  <si>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</si>
  <si>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</si>
  <si>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</si>
  <si>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</si>
  <si>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</si>
  <si>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</si>
  <si>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</si>
  <si>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</si>
  <si>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</si>
  <si>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</si>
  <si>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</si>
  <si>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</si>
  <si>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</si>
  <si>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</si>
  <si>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</si>
  <si>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</si>
  <si>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</si>
  <si>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</si>
  <si>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</si>
  <si>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</si>
  <si>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</si>
  <si>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</si>
  <si>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</si>
  <si>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</si>
  <si>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</si>
  <si>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</si>
  <si>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</si>
  <si>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</si>
  <si>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</si>
  <si>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</si>
  <si>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</si>
  <si>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</si>
  <si>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</si>
  <si>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</si>
  <si>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</si>
  <si>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</si>
  <si>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</si>
  <si>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</si>
  <si>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</si>
  <si>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</si>
  <si>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</si>
  <si>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</si>
  <si>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</si>
  <si>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</si>
  <si>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</si>
  <si>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</si>
  <si>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</si>
  <si>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</si>
  <si>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</si>
  <si>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</si>
  <si>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</si>
  <si>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</si>
  <si>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</si>
  <si>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</si>
  <si>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</si>
  <si>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</si>
  <si>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</si>
  <si>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</si>
  <si>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</si>
  <si>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</si>
  <si>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</si>
  <si>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</si>
  <si>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</si>
  <si>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</si>
  <si>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</si>
  <si>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</si>
  <si>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</si>
  <si>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</si>
  <si>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</si>
  <si>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</si>
  <si>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</si>
  <si>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</si>
  <si>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</si>
  <si>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</si>
  <si>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</si>
  <si>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</si>
  <si>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</si>
  <si>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</si>
  <si>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</si>
  <si>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</si>
  <si>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</si>
  <si>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</si>
  <si>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</si>
  <si>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</si>
  <si>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</si>
  <si>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</si>
  <si>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</si>
  <si>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</si>
  <si>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</si>
  <si>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</si>
  <si>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</si>
  <si>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</si>
  <si>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</si>
  <si>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</si>
  <si>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</si>
  <si>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</si>
  <si>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</si>
  <si>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</si>
  <si>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</si>
  <si>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</si>
  <si>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</si>
  <si>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</si>
  <si>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</si>
  <si>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</si>
  <si>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</si>
  <si>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</si>
  <si>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</si>
  <si>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</si>
  <si>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</si>
  <si>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</si>
  <si>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</si>
  <si>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</si>
  <si>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</si>
  <si>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</si>
  <si>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</si>
  <si>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</si>
  <si>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</si>
  <si>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</si>
  <si>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</si>
  <si>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</si>
  <si>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</si>
  <si>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</si>
  <si>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</si>
  <si>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</si>
  <si>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</si>
  <si>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</si>
  <si>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</si>
  <si>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</si>
  <si>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</si>
  <si>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</si>
  <si>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</si>
  <si>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</si>
  <si>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</si>
  <si>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</si>
  <si>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</si>
  <si>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</si>
  <si>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</si>
  <si>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</si>
  <si>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</si>
  <si>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</si>
  <si>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</si>
  <si>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</si>
  <si>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</si>
  <si>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</si>
  <si>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</si>
  <si>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</si>
  <si>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</si>
  <si>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</si>
  <si>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</si>
  <si>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</si>
  <si>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</si>
  <si>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</si>
  <si>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</si>
  <si>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</si>
  <si>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</si>
  <si>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</si>
  <si>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</si>
  <si>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</si>
  <si>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</si>
  <si>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</si>
  <si>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</si>
  <si>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</si>
  <si>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</si>
  <si>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</si>
  <si>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</si>
  <si>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</si>
  <si>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</si>
  <si>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</si>
  <si>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</si>
  <si>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</si>
  <si>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</si>
  <si>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</si>
  <si>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</si>
  <si>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</si>
  <si>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</si>
  <si>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</si>
  <si>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</si>
  <si>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</si>
  <si>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</si>
  <si>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</si>
  <si>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</si>
  <si>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</si>
  <si>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</si>
  <si>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</si>
  <si>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</si>
  <si>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</si>
  <si>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</si>
  <si>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</si>
  <si>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</si>
  <si>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</si>
  <si>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</si>
  <si>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</si>
  <si>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</si>
  <si>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</si>
  <si>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</si>
  <si>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</si>
  <si>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</si>
  <si>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</si>
  <si>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</si>
  <si>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</si>
  <si>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</si>
  <si>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</si>
  <si>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</si>
  <si>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</si>
  <si>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</si>
  <si>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</si>
  <si>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</si>
  <si>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</si>
  <si>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</si>
  <si>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</si>
  <si>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</si>
  <si>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</si>
  <si>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</si>
  <si>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</si>
  <si>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</si>
  <si>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</si>
  <si>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</si>
  <si>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</si>
  <si>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</si>
  <si>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</si>
  <si>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</si>
  <si>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</si>
  <si>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</si>
  <si>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</si>
  <si>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</si>
  <si>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</si>
  <si>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</si>
  <si>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</si>
  <si>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</si>
  <si>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</si>
  <si>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</si>
  <si>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</si>
  <si>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</si>
  <si>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</si>
  <si>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</si>
  <si>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</si>
  <si>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</si>
  <si>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</si>
  <si>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</si>
  <si>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</si>
  <si>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</si>
  <si>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</si>
  <si>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</si>
  <si>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</si>
  <si>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</si>
  <si>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</si>
  <si>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</si>
  <si>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</si>
  <si>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</si>
  <si>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</si>
  <si>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</si>
  <si>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</si>
  <si>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</si>
  <si>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</si>
  <si>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</si>
  <si>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</si>
  <si>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</si>
  <si>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</si>
  <si>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</si>
  <si>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</si>
  <si>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</si>
  <si>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</si>
  <si>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</si>
  <si>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</si>
  <si>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</si>
  <si>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</si>
  <si>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</si>
  <si>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</si>
  <si>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</si>
  <si>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</si>
  <si>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</si>
  <si>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</si>
  <si>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</si>
  <si>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</si>
  <si>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</si>
  <si>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</si>
  <si>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</si>
  <si>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</si>
  <si>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</si>
  <si>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</si>
  <si>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</si>
  <si>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</si>
  <si>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</si>
  <si>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</si>
  <si>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</si>
  <si>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</si>
  <si>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</si>
  <si>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</si>
  <si>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</si>
  <si>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</si>
  <si>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</si>
  <si>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</si>
  <si>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</si>
  <si>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</si>
  <si>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</si>
  <si>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</si>
  <si>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</si>
  <si>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</si>
  <si>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</si>
  <si>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</si>
  <si>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</si>
  <si>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</si>
  <si>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</si>
  <si>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</si>
  <si>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</si>
  <si>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</si>
  <si>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</si>
  <si>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</si>
  <si>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</si>
  <si>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</si>
  <si>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</si>
  <si>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</si>
  <si>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</si>
  <si>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</si>
  <si>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</si>
  <si>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</si>
  <si>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</si>
  <si>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</si>
  <si>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</si>
  <si>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</si>
  <si>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</si>
  <si>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</si>
  <si>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</si>
  <si>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</si>
  <si>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</si>
  <si>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</si>
  <si>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</si>
  <si>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</si>
  <si>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</si>
  <si>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</si>
  <si>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</si>
  <si>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</si>
  <si>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</si>
  <si>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</si>
  <si>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</si>
  <si>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</si>
  <si>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</si>
  <si>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</si>
  <si>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</si>
  <si>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</si>
  <si>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</si>
  <si>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</si>
  <si>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</si>
  <si>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</si>
  <si>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</si>
  <si>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</si>
  <si>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</si>
  <si>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</si>
  <si>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</si>
  <si>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</si>
  <si>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</si>
  <si>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</si>
  <si>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</si>
  <si>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</si>
  <si>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</si>
  <si>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</si>
  <si>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</si>
  <si>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</si>
  <si>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</si>
  <si>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</si>
  <si>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</si>
  <si>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</si>
  <si>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</si>
  <si>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</si>
  <si>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</si>
  <si>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</si>
  <si>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</si>
  <si>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</si>
  <si>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</si>
  <si>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</si>
  <si>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</si>
  <si>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</si>
  <si>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</si>
  <si>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</si>
  <si>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</si>
  <si>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</si>
  <si>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</si>
  <si>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</si>
  <si>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</si>
  <si>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</si>
  <si>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</si>
  <si>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</si>
  <si>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</si>
  <si>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</si>
  <si>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</si>
  <si>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</si>
  <si>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</si>
  <si>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</si>
  <si>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</si>
  <si>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</si>
  <si>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</si>
  <si>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</si>
  <si>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</si>
  <si>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</si>
  <si>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</si>
  <si>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</si>
  <si>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</si>
  <si>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</si>
  <si>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</si>
  <si>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</si>
  <si>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</si>
  <si>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</si>
  <si>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</si>
  <si>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</si>
  <si>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</si>
  <si>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</si>
  <si>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</si>
  <si>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</si>
  <si>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</si>
  <si>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</si>
  <si>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</si>
  <si>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</si>
  <si>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</si>
  <si>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</si>
  <si>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</si>
  <si>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</si>
  <si>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</si>
  <si>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</si>
  <si>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</si>
  <si>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</si>
  <si>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</si>
  <si>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</si>
  <si>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</si>
  <si>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</si>
  <si>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</si>
  <si>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</si>
  <si>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</si>
  <si>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</si>
  <si>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</si>
  <si>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</si>
  <si>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</si>
  <si>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</si>
  <si>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</si>
  <si>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</si>
  <si>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</si>
  <si>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</si>
  <si>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</si>
  <si>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</si>
  <si>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</si>
  <si>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</si>
  <si>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</si>
  <si>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</si>
  <si>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</si>
  <si>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</si>
  <si>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</si>
  <si>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</si>
  <si>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</si>
  <si>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</si>
  <si>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</si>
  <si>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</si>
  <si>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</si>
  <si>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</si>
  <si>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</si>
  <si>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</si>
  <si>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</si>
  <si>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</si>
  <si>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</si>
  <si>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</si>
  <si>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</si>
  <si>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</si>
  <si>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</si>
  <si>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</si>
  <si>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</si>
  <si>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</si>
  <si>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</si>
  <si>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</si>
  <si>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</si>
  <si>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</si>
  <si>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</si>
  <si>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</si>
  <si>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</si>
  <si>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</si>
  <si>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</si>
  <si>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</si>
  <si>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</si>
  <si>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</si>
  <si>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</si>
  <si>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</si>
  <si>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</si>
  <si>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</si>
  <si>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</si>
  <si>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</si>
  <si>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</si>
  <si>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</si>
  <si>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</si>
  <si>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</si>
  <si>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</si>
  <si>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</si>
  <si>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</si>
  <si>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</si>
  <si>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</si>
  <si>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</si>
  <si>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</si>
  <si>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</si>
  <si>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</si>
  <si>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</si>
  <si>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</si>
  <si>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</si>
  <si>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</si>
  <si>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</si>
  <si>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</si>
  <si>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</si>
  <si>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</si>
  <si>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</si>
  <si>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</si>
  <si>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</si>
  <si>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</si>
  <si>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</si>
  <si>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</si>
  <si>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</si>
  <si>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</si>
  <si>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</si>
  <si>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</si>
  <si>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</si>
  <si>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</si>
  <si>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</si>
  <si>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</si>
  <si>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</si>
  <si>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</si>
  <si>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</si>
  <si>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</si>
  <si>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</si>
  <si>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</si>
  <si>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</si>
  <si>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</si>
  <si>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</si>
  <si>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</si>
  <si>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</si>
  <si>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</si>
  <si>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</si>
  <si>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</si>
  <si>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</si>
  <si>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</si>
  <si>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</si>
  <si>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</si>
  <si>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</si>
  <si>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</si>
  <si>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</si>
  <si>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</si>
  <si>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</si>
  <si>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</si>
  <si>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</si>
  <si>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</si>
  <si>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</si>
  <si>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</si>
  <si>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</si>
  <si>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</si>
  <si>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</si>
  <si>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</si>
  <si>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</si>
  <si>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</si>
  <si>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</si>
  <si>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</si>
  <si>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</si>
  <si>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</si>
  <si>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</si>
  <si>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</si>
  <si>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</si>
  <si>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</si>
  <si>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</si>
  <si>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</si>
  <si>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</si>
  <si>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</si>
  <si>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</si>
  <si>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</si>
  <si>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</si>
  <si>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</si>
  <si>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</si>
  <si>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</si>
  <si>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</si>
  <si>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</si>
  <si>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</si>
  <si>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</si>
  <si>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</si>
  <si>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</si>
  <si>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</si>
  <si>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</si>
  <si>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</si>
  <si>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</si>
  <si>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</si>
  <si>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</si>
  <si>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</si>
  <si>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</si>
  <si>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</si>
  <si>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</si>
  <si>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</si>
  <si>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</si>
  <si>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</si>
  <si>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</si>
  <si>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</si>
  <si>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</si>
  <si>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</si>
  <si>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</si>
  <si>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</si>
  <si>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</si>
  <si>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</si>
  <si>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</si>
  <si>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</si>
  <si>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</si>
  <si>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</si>
  <si>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</si>
  <si>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</si>
  <si>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</si>
  <si>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</si>
  <si>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</si>
  <si>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</si>
  <si>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</si>
  <si>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</si>
  <si>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</si>
  <si>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</si>
  <si>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</si>
  <si>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</si>
  <si>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</si>
  <si>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</si>
  <si>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</si>
  <si>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</si>
  <si>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</si>
  <si>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</si>
  <si>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</si>
  <si>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</si>
  <si>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</si>
  <si>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</si>
  <si>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</si>
  <si>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</si>
  <si>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</si>
  <si>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</si>
  <si>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</si>
  <si>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</si>
  <si>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</si>
  <si>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</si>
  <si>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</si>
  <si>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</si>
  <si>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</si>
  <si>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</si>
  <si>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</si>
  <si>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</si>
  <si>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</si>
  <si>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</si>
  <si>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</si>
  <si>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</si>
  <si>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</si>
  <si>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</si>
  <si>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</si>
  <si>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</si>
  <si>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</si>
  <si>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</si>
  <si>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</si>
  <si>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</si>
  <si>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</si>
  <si>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</si>
  <si>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</si>
  <si>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</si>
  <si>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</si>
  <si>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</si>
  <si>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</si>
  <si>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</si>
  <si>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</si>
  <si>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</si>
  <si>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</si>
  <si>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</si>
  <si>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</si>
  <si>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</si>
  <si>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</si>
  <si>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</si>
  <si>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</si>
  <si>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</si>
  <si>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</si>
  <si>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</si>
  <si>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</si>
  <si>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</si>
  <si>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</si>
  <si>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</si>
  <si>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</si>
  <si>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</si>
  <si>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</si>
  <si>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</si>
  <si>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</si>
  <si>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</si>
  <si>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</si>
  <si>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</si>
  <si>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</si>
  <si>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</si>
  <si>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</si>
  <si>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</si>
  <si>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</si>
  <si>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</si>
  <si>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</si>
  <si>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</si>
  <si>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</si>
  <si>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</si>
  <si>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</si>
  <si>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</si>
  <si>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</si>
  <si>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</si>
  <si>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</si>
  <si>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</si>
  <si>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</si>
  <si>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</si>
  <si>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</si>
  <si>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</si>
  <si>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</si>
  <si>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</si>
  <si>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</si>
  <si>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</si>
  <si>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</si>
  <si>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</si>
  <si>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</si>
  <si>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</si>
  <si>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</si>
  <si>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</si>
  <si>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</si>
  <si>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</si>
  <si>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</si>
  <si>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</si>
  <si>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</si>
  <si>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</si>
  <si>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</si>
  <si>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</si>
  <si>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</si>
  <si>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</si>
  <si>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</si>
  <si>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</si>
  <si>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</si>
  <si>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</si>
  <si>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</si>
  <si>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</si>
  <si>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</si>
  <si>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</si>
  <si>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</si>
  <si>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</si>
  <si>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</si>
  <si>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</si>
  <si>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</si>
  <si>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</si>
  <si>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</si>
  <si>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</si>
  <si>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</si>
  <si>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</si>
  <si>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</si>
  <si>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</si>
  <si>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</si>
  <si>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</si>
  <si>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</si>
  <si>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</si>
  <si>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</si>
  <si>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</si>
  <si>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</si>
  <si>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</si>
  <si>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</si>
  <si>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</si>
  <si>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</si>
  <si>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</si>
  <si>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</si>
  <si>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</si>
  <si>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</si>
  <si>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</si>
  <si>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</si>
  <si>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</si>
  <si>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</si>
  <si>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</si>
  <si>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</si>
  <si>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</si>
  <si>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</si>
  <si>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</si>
  <si>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</si>
  <si>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</si>
  <si>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</si>
  <si>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</si>
  <si>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</si>
  <si>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</si>
  <si>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</si>
  <si>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</si>
  <si>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</si>
  <si>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</si>
  <si>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</si>
  <si>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</si>
  <si>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</si>
  <si>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</si>
  <si>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</si>
  <si>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</si>
  <si>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</si>
  <si>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</si>
  <si>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</si>
  <si>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</si>
  <si>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</si>
  <si>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</si>
  <si>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</si>
  <si>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</si>
  <si>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</si>
  <si>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</si>
  <si>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</si>
  <si>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</si>
  <si>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</si>
  <si>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</si>
  <si>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</si>
  <si>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</si>
  <si>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</si>
  <si>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</si>
  <si>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</si>
  <si>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</si>
  <si>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</si>
  <si>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</si>
  <si>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</si>
  <si>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</si>
  <si>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</si>
  <si>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</si>
  <si>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</si>
  <si>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</si>
  <si>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</si>
  <si>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</si>
  <si>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</si>
  <si>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</si>
  <si>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</si>
  <si>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</si>
  <si>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</si>
  <si>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</si>
  <si>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</si>
  <si>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</si>
  <si>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</si>
  <si>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</si>
  <si>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</si>
  <si>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</si>
  <si>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</si>
  <si>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</si>
  <si>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</si>
  <si>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</si>
  <si>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</si>
  <si>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</si>
  <si>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</si>
  <si>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</si>
  <si>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</si>
  <si>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</si>
  <si>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</si>
  <si>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</si>
  <si>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</si>
  <si>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</si>
  <si>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</si>
  <si>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</si>
  <si>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</si>
  <si>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</si>
  <si>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</si>
  <si>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</si>
  <si>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</si>
  <si>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</si>
  <si>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</si>
  <si>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</si>
  <si>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</si>
  <si>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</si>
  <si>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</si>
  <si>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</si>
  <si>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</si>
  <si>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</si>
  <si>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</si>
  <si>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</si>
  <si>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</si>
  <si>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</si>
  <si>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</si>
  <si>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</si>
  <si>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</si>
  <si>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</si>
  <si>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</si>
  <si>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</si>
  <si>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</si>
  <si>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</si>
  <si>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</si>
  <si>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</si>
  <si>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</si>
  <si>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</si>
  <si>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</si>
  <si>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</si>
  <si>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</si>
  <si>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</si>
  <si>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</si>
  <si>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</si>
  <si>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</si>
  <si>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</si>
  <si>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</si>
  <si>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</si>
  <si>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</si>
  <si>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</si>
  <si>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</si>
  <si>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</si>
  <si>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</si>
  <si>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</si>
  <si>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</si>
  <si>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</si>
  <si>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</si>
  <si>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</si>
  <si>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</si>
  <si>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</si>
  <si>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</si>
  <si>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</si>
  <si>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</si>
  <si>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</si>
  <si>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</si>
  <si>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</si>
  <si>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</si>
  <si>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</si>
  <si>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</si>
  <si>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</si>
  <si>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</si>
  <si>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</si>
  <si>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</si>
  <si>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</si>
  <si>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</si>
  <si>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</si>
  <si>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</si>
  <si>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</si>
  <si>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</si>
  <si>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</si>
  <si>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</si>
  <si>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</si>
  <si>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</si>
  <si>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</si>
  <si>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</si>
  <si>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</si>
  <si>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</si>
  <si>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</si>
  <si>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</si>
  <si>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</si>
  <si>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</si>
  <si>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</si>
  <si>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</si>
  <si>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</si>
  <si>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</si>
  <si>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</si>
  <si>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</si>
  <si>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</si>
  <si>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</si>
  <si>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</si>
  <si>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</si>
  <si>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</si>
  <si>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</si>
  <si>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</si>
  <si>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</si>
  <si>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</si>
  <si>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</si>
  <si>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</si>
  <si>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</si>
  <si>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</si>
  <si>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</si>
  <si>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</si>
  <si>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</si>
  <si>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</si>
  <si>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</si>
  <si>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</si>
  <si>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</si>
  <si>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</si>
  <si>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</si>
  <si>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</si>
  <si>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</si>
  <si>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</si>
  <si>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</si>
  <si>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</si>
  <si>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</si>
  <si>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</si>
  <si>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</si>
  <si>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</si>
  <si>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</si>
  <si>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</si>
  <si>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</si>
  <si>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</si>
  <si>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</si>
  <si>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</si>
  <si>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</si>
  <si>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</si>
  <si>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</si>
  <si>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</si>
  <si>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</si>
  <si>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</si>
  <si>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</si>
  <si>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</si>
  <si>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</si>
  <si>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</si>
  <si>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</si>
  <si>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</si>
  <si>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</si>
  <si>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</si>
  <si>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</si>
  <si>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</si>
  <si>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</si>
  <si>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</si>
  <si>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</si>
  <si>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</si>
  <si>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</si>
  <si>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</si>
  <si>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</si>
  <si>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</si>
  <si>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</si>
  <si>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</si>
  <si>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</si>
  <si>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</si>
  <si>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</si>
  <si>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</si>
  <si>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</si>
  <si>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</si>
  <si>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</si>
  <si>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</si>
  <si>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</si>
  <si>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</si>
  <si>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</si>
  <si>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</si>
  <si>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</si>
  <si>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</si>
  <si>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</si>
  <si>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</si>
  <si>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</si>
  <si>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</si>
  <si>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</si>
  <si>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</si>
  <si>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</si>
  <si>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</si>
  <si>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</si>
  <si>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</si>
  <si>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</si>
  <si>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</si>
  <si>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</si>
  <si>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</si>
  <si>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</si>
  <si>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</si>
  <si>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</si>
  <si>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</si>
  <si>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</si>
  <si>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</si>
  <si>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</si>
  <si>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</si>
  <si>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</si>
  <si>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</si>
  <si>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</si>
  <si>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</si>
  <si>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</si>
  <si>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</si>
  <si>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</si>
  <si>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</si>
  <si>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</si>
  <si>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</si>
  <si>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</si>
  <si>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</si>
  <si>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</si>
  <si>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</si>
  <si>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</si>
  <si>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</si>
  <si>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</si>
  <si>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</si>
  <si>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</si>
  <si>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</si>
  <si>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</si>
  <si>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</si>
  <si>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</si>
  <si>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</si>
  <si>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</si>
  <si>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</si>
  <si>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</si>
  <si>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</si>
  <si>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</si>
  <si>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</si>
  <si>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</si>
  <si>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</si>
  <si>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</si>
  <si>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</si>
  <si>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</si>
  <si>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</si>
  <si>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</si>
  <si>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</si>
  <si>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</si>
  <si>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</si>
  <si>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</si>
  <si>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</si>
  <si>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</si>
  <si>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</si>
  <si>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</si>
  <si>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</si>
  <si>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</si>
  <si>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</si>
  <si>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</si>
  <si>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</si>
  <si>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</si>
  <si>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</si>
  <si>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</si>
  <si>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</si>
  <si>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</si>
  <si>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</si>
  <si>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</si>
  <si>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</si>
  <si>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</si>
  <si>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</si>
  <si>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</si>
  <si>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</si>
  <si>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</si>
  <si>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</si>
  <si>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</si>
  <si>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</si>
  <si>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</si>
  <si>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</si>
  <si>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</si>
  <si>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</si>
  <si>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</si>
  <si>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</si>
  <si>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</si>
  <si>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</si>
  <si>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</si>
  <si>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</si>
  <si>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</si>
  <si>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</si>
  <si>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</si>
  <si>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</si>
  <si>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</si>
  <si>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</si>
  <si>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</si>
  <si>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</si>
  <si>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</si>
  <si>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</si>
  <si>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</si>
  <si>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</si>
  <si>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</si>
  <si>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</si>
  <si>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</si>
  <si>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</si>
  <si>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</si>
  <si>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</si>
  <si>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</si>
  <si>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</si>
  <si>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</si>
  <si>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</si>
  <si>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</si>
  <si>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</si>
  <si>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</si>
  <si>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</si>
  <si>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</si>
  <si>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</si>
  <si>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</si>
  <si>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</si>
  <si>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</si>
  <si>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</si>
  <si>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</si>
  <si>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</si>
  <si>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</si>
  <si>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</si>
  <si>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</si>
  <si>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</si>
  <si>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</si>
  <si>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</si>
  <si>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</si>
  <si>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</si>
  <si>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</si>
  <si>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</si>
  <si>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</si>
  <si>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</si>
  <si>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</si>
  <si>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</si>
  <si>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</si>
  <si>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</si>
  <si>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</si>
  <si>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</si>
  <si>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</si>
  <si>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</si>
  <si>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</si>
  <si>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</si>
  <si>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</si>
  <si>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</si>
  <si>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</si>
  <si>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</si>
  <si>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</si>
  <si>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</si>
  <si>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</si>
  <si>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</si>
  <si>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</si>
  <si>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</si>
  <si>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</si>
  <si>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</si>
  <si>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</si>
  <si>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</si>
  <si>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</si>
  <si>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</si>
  <si>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</si>
  <si>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</si>
  <si>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</si>
  <si>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</si>
  <si>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</si>
  <si>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</si>
  <si>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</si>
  <si>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</si>
  <si>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</si>
  <si>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</si>
  <si>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</si>
  <si>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</si>
  <si>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</si>
  <si>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</si>
  <si>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</si>
  <si>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</si>
  <si>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</si>
  <si>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</si>
  <si>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</si>
  <si>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</si>
  <si>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</si>
  <si>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</si>
  <si>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</si>
  <si>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</si>
  <si>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</si>
  <si>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</si>
  <si>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</si>
  <si>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</si>
  <si>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</si>
  <si>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</si>
  <si>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</si>
  <si>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</si>
  <si>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</si>
  <si>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</si>
  <si>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</si>
  <si>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</si>
  <si>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</si>
  <si>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</si>
  <si>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</si>
  <si>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</si>
  <si>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</si>
  <si>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</si>
  <si>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</si>
  <si>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</si>
  <si>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</si>
  <si>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</si>
  <si>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</si>
  <si>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</si>
  <si>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</si>
  <si>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</si>
  <si>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</si>
  <si>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</si>
  <si>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</si>
  <si>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</si>
  <si>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</si>
  <si>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</si>
  <si>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</si>
  <si>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</si>
  <si>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</si>
  <si>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</si>
  <si>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</si>
  <si>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</si>
  <si>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</si>
  <si>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</si>
  <si>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</si>
  <si>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</si>
  <si>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</si>
  <si>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</si>
  <si>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</si>
  <si>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</si>
  <si>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</si>
  <si>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</si>
  <si>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</si>
  <si>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</si>
  <si>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</si>
  <si>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</si>
  <si>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</si>
  <si>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</si>
  <si>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</si>
  <si>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</si>
  <si>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</si>
  <si>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</si>
  <si>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</si>
  <si>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</si>
  <si>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</si>
  <si>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</si>
  <si>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</si>
  <si>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</si>
  <si>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</si>
  <si>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</si>
  <si>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</si>
  <si>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</si>
  <si>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</si>
  <si>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</si>
  <si>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</si>
  <si>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</si>
  <si>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</si>
  <si>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</si>
  <si>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</si>
  <si>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</si>
  <si>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</si>
  <si>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</si>
  <si>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</si>
  <si>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</si>
  <si>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</si>
  <si>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</si>
  <si>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</si>
  <si>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</si>
  <si>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</si>
  <si>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</si>
  <si>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</si>
  <si>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</si>
  <si>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</si>
  <si>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</si>
  <si>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</si>
  <si>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</si>
  <si>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</si>
  <si>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</si>
  <si>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</si>
  <si>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</si>
  <si>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</si>
  <si>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</si>
  <si>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</si>
  <si>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</si>
  <si>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</si>
  <si>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</si>
  <si>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</si>
  <si>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</si>
  <si>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</si>
  <si>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</si>
  <si>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</si>
  <si>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</si>
  <si>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</si>
  <si>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</si>
  <si>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</si>
  <si>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</si>
  <si>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</si>
  <si>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</si>
  <si>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</si>
  <si>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</si>
  <si>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</si>
  <si>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</si>
  <si>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</si>
  <si>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</si>
  <si>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</si>
  <si>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</si>
  <si>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</si>
  <si>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</si>
  <si>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</si>
  <si>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</si>
  <si>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</si>
  <si>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</si>
  <si>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</si>
  <si>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</si>
  <si>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</si>
  <si>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</si>
  <si>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</si>
  <si>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</si>
  <si>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</si>
  <si>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</si>
  <si>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</si>
  <si>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</si>
  <si>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</si>
  <si>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</si>
  <si>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</si>
  <si>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</si>
  <si>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</si>
  <si>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</si>
  <si>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</si>
  <si>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</si>
  <si>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</si>
  <si>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</si>
  <si>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</si>
  <si>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</si>
  <si>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</si>
  <si>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</si>
  <si>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</si>
  <si>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</si>
  <si>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</si>
  <si>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</si>
  <si>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</si>
  <si>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</si>
  <si>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</si>
  <si>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</si>
  <si>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</si>
  <si>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</si>
  <si>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</si>
  <si>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</si>
  <si>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</si>
  <si>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</si>
  <si>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</si>
  <si>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</si>
  <si>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</si>
  <si>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</si>
  <si>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</si>
  <si>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</si>
  <si>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</si>
  <si>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</si>
  <si>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</si>
  <si>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</si>
  <si>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</si>
  <si>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</si>
  <si>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</si>
  <si>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</si>
  <si>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</si>
  <si>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</si>
  <si>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</si>
  <si>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</si>
  <si>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</si>
  <si>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</si>
  <si>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</si>
  <si>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</si>
  <si>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</si>
  <si>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</si>
  <si>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</si>
  <si>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</si>
  <si>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</si>
  <si>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</si>
  <si>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</si>
  <si>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</si>
  <si>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</si>
  <si>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</si>
  <si>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</si>
  <si>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</si>
  <si>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</si>
  <si>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</si>
  <si>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</si>
  <si>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</si>
  <si>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</si>
  <si>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</si>
  <si>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</si>
  <si>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</si>
  <si>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</si>
  <si>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</si>
  <si>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</si>
  <si>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</si>
  <si>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</si>
  <si>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</si>
  <si>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</si>
  <si>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</si>
  <si>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</si>
  <si>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</si>
  <si>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</si>
  <si>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</si>
  <si>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</si>
  <si>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</si>
  <si>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</si>
  <si>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</si>
  <si>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</si>
  <si>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</si>
  <si>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</si>
  <si>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</si>
  <si>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</si>
  <si>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</si>
  <si>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</si>
  <si>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</si>
  <si>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</si>
  <si>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</si>
  <si>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</si>
  <si>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</si>
  <si>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</si>
  <si>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</si>
  <si>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</si>
  <si>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</si>
  <si>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</si>
  <si>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</si>
  <si>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</si>
  <si>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</si>
  <si>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</si>
  <si>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</si>
  <si>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</si>
  <si>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</si>
  <si>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</si>
  <si>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</si>
  <si>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</si>
  <si>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</si>
  <si>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</si>
  <si>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</si>
  <si>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</si>
  <si>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</si>
  <si>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</si>
  <si>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</si>
  <si>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</si>
  <si>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</si>
  <si>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</si>
  <si>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</si>
  <si>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</si>
  <si>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</si>
  <si>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</si>
  <si>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</si>
  <si>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</si>
  <si>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</si>
  <si>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</si>
  <si>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</si>
  <si>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</si>
  <si>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</si>
  <si>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</si>
  <si>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</si>
  <si>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</si>
  <si>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</si>
  <si>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</si>
  <si>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</si>
  <si>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</si>
  <si>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</si>
  <si>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</si>
  <si>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</si>
  <si>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</si>
  <si>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</si>
  <si>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</si>
  <si>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</si>
  <si>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</si>
  <si>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</si>
  <si>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</si>
  <si>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</si>
  <si>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</si>
  <si>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</si>
  <si>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</si>
  <si>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</si>
  <si>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</si>
  <si>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</si>
  <si>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</si>
  <si>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</si>
  <si>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</si>
  <si>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</si>
  <si>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</si>
  <si>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</si>
  <si>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</si>
  <si>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</si>
  <si>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</si>
  <si>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</si>
  <si>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</si>
  <si>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</si>
  <si>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</si>
  <si>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</si>
  <si>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</si>
  <si>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</si>
  <si>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</si>
  <si>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</si>
  <si>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</si>
  <si>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</si>
  <si>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</si>
  <si>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</si>
  <si>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</si>
  <si>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</si>
  <si>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</si>
  <si>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</si>
  <si>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</si>
  <si>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</si>
  <si>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</si>
  <si>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</si>
  <si>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</si>
  <si>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</si>
  <si>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</si>
  <si>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</si>
  <si>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</si>
  <si>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</si>
  <si>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</si>
  <si>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</si>
  <si>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</si>
  <si>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</si>
  <si>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</si>
  <si>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</si>
  <si>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</si>
  <si>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</si>
  <si>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</si>
  <si>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</si>
  <si>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</si>
  <si>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</si>
  <si>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</si>
  <si>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</si>
  <si>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</si>
  <si>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</si>
  <si>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</si>
  <si>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</si>
  <si>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</si>
  <si>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</si>
  <si>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</si>
  <si>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</si>
  <si>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</si>
  <si>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</si>
  <si>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</si>
  <si>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</si>
  <si>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</si>
  <si>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</si>
  <si>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</si>
  <si>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</si>
  <si>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</si>
  <si>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</si>
  <si>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</si>
  <si>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</si>
  <si>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</si>
  <si>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</si>
  <si>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</si>
  <si>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</si>
  <si>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</si>
  <si>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</si>
  <si>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</si>
  <si>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</si>
  <si>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</si>
  <si>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</si>
  <si>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</si>
  <si>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</si>
  <si>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</si>
  <si>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</si>
  <si>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</si>
  <si>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</si>
  <si>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</si>
  <si>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</si>
  <si>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</si>
  <si>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</si>
  <si>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</si>
  <si>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</si>
  <si>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</si>
  <si>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</si>
  <si>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</si>
  <si>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</si>
  <si>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</si>
  <si>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</si>
  <si>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</si>
  <si>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</si>
  <si>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</si>
  <si>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</si>
  <si>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</si>
  <si>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</si>
  <si>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</si>
  <si>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</si>
  <si>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</si>
  <si>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</si>
  <si>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</si>
  <si>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</si>
  <si>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</si>
  <si>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</si>
  <si>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</si>
  <si>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</si>
  <si>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</si>
  <si>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</si>
  <si>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</si>
  <si>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</si>
  <si>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</si>
  <si>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</si>
  <si>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</si>
  <si>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</si>
  <si>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</si>
  <si>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</si>
  <si>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</si>
  <si>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</si>
  <si>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</si>
  <si>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</si>
  <si>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</si>
  <si>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</si>
  <si>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</si>
  <si>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</si>
  <si>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</si>
  <si>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</si>
  <si>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</si>
  <si>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</si>
  <si>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</si>
  <si>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</si>
  <si>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</si>
  <si>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</si>
  <si>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</si>
  <si>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</si>
  <si>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</si>
  <si>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</si>
  <si>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</si>
  <si>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</si>
  <si>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</si>
  <si>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</si>
  <si>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</si>
  <si>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</si>
  <si>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</si>
  <si>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</si>
  <si>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</si>
  <si>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</si>
  <si>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</si>
  <si>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</si>
  <si>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</si>
  <si>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</si>
  <si>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</si>
  <si>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</si>
  <si>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</si>
  <si>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</si>
  <si>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</si>
  <si>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</si>
  <si>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</si>
  <si>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</si>
  <si>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</si>
  <si>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</si>
  <si>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</si>
  <si>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</si>
  <si>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</si>
  <si>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</si>
  <si>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</si>
  <si>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</si>
  <si>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</si>
  <si>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</si>
  <si>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</si>
  <si>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</si>
  <si>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</si>
  <si>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</si>
  <si>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</si>
  <si>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</si>
  <si>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</si>
  <si>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</si>
  <si>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</si>
  <si>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</si>
  <si>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</si>
  <si>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</si>
  <si>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</si>
  <si>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</si>
  <si>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</si>
  <si>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</si>
  <si>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</si>
  <si>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</si>
  <si>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</si>
  <si>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</si>
  <si>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</si>
  <si>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</si>
  <si>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</si>
  <si>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</si>
  <si>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</si>
  <si>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</si>
  <si>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</si>
  <si>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</si>
  <si>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</si>
  <si>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</si>
  <si>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</si>
  <si>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</si>
  <si>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</si>
  <si>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</si>
  <si>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</si>
  <si>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</si>
  <si>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</si>
  <si>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</si>
  <si>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</si>
  <si>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</si>
  <si>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</si>
  <si>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</si>
  <si>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</si>
  <si>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</si>
  <si>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</si>
  <si>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</si>
  <si>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</si>
  <si>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</si>
  <si>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</si>
  <si>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</si>
  <si>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</si>
  <si>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</si>
  <si>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</si>
  <si>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</si>
  <si>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</si>
  <si>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</si>
  <si>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</si>
  <si>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</si>
  <si>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</si>
  <si>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</si>
  <si>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</si>
  <si>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</si>
  <si>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</si>
  <si>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</si>
  <si>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</si>
  <si>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</si>
  <si>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</si>
  <si>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</si>
  <si>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</si>
  <si>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</si>
  <si>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</si>
  <si>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</si>
  <si>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</si>
  <si>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</si>
  <si>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</si>
  <si>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</si>
  <si>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</si>
  <si>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</si>
  <si>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</si>
  <si>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</si>
  <si>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</si>
  <si>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</si>
  <si>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</si>
  <si>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</si>
  <si>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</si>
  <si>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</si>
  <si>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</si>
  <si>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</si>
  <si>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</si>
  <si>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</si>
  <si>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</si>
  <si>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</si>
  <si>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</si>
  <si>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</si>
  <si>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</si>
  <si>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</si>
  <si>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</si>
  <si>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</si>
  <si>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</si>
  <si>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</si>
  <si>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</si>
  <si>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</si>
  <si>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</si>
  <si>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</si>
  <si>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</si>
  <si>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</si>
  <si>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</si>
  <si>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</si>
  <si>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</si>
  <si>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</si>
  <si>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</si>
  <si>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</si>
  <si>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</si>
  <si>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</si>
  <si>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</si>
  <si>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</si>
  <si>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</si>
  <si>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</si>
  <si>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</si>
  <si>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</si>
  <si>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</si>
  <si>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</si>
  <si>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</si>
  <si>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</si>
  <si>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</si>
  <si>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</si>
  <si>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</si>
  <si>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</si>
  <si>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</si>
  <si>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</si>
  <si>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</si>
  <si>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</si>
  <si>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</si>
  <si>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</si>
  <si>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</si>
  <si>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</si>
  <si>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</si>
  <si>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</si>
  <si>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</si>
  <si>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</si>
  <si>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</si>
  <si>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</si>
  <si>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</si>
  <si>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</si>
  <si>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</si>
  <si>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</si>
  <si>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</si>
  <si>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</si>
  <si>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</si>
  <si>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</si>
  <si>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</si>
  <si>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</si>
  <si>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</si>
  <si>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</si>
  <si>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</si>
  <si>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</si>
  <si>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</si>
  <si>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</si>
  <si>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</si>
  <si>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</si>
  <si>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</si>
  <si>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</si>
  <si>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</si>
  <si>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</si>
  <si>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</si>
  <si>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</si>
  <si>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</si>
  <si>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</si>
  <si>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</si>
  <si>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</si>
  <si>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</si>
  <si>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</si>
  <si>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</si>
  <si>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</si>
  <si>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</si>
  <si>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</si>
  <si>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</si>
  <si>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</si>
  <si>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</si>
  <si>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</si>
  <si>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</si>
  <si>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</si>
  <si>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</si>
  <si>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</si>
  <si>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</si>
  <si>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</si>
  <si>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</si>
  <si>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</si>
  <si>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</si>
  <si>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</si>
  <si>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</si>
  <si>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</si>
  <si>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</si>
  <si>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</si>
  <si>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</si>
  <si>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</si>
  <si>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</si>
  <si>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</si>
  <si>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</si>
  <si>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</si>
  <si>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</si>
  <si>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</si>
  <si>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</si>
  <si>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</si>
  <si>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</si>
  <si>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</si>
  <si>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</si>
  <si>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</si>
  <si>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</si>
  <si>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</si>
  <si>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</si>
  <si>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</si>
  <si>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</si>
  <si>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</si>
  <si>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</si>
  <si>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</si>
  <si>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</si>
  <si>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</si>
  <si>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</si>
  <si>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</si>
  <si>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</si>
  <si>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</si>
  <si>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</si>
  <si>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</si>
  <si>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</si>
  <si>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</si>
  <si>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</si>
  <si>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</si>
  <si>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</si>
  <si>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</si>
  <si>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</si>
  <si>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</si>
  <si>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</si>
  <si>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</si>
  <si>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</si>
  <si>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</si>
  <si>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</si>
  <si>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</si>
  <si>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</si>
  <si>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</si>
  <si>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</si>
  <si>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</si>
  <si>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</si>
  <si>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</si>
  <si>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</si>
  <si>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</si>
  <si>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</si>
  <si>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</si>
  <si>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</si>
  <si>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</si>
  <si>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</si>
  <si>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</si>
  <si>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</si>
  <si>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</si>
  <si>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</si>
  <si>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</si>
  <si>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</si>
  <si>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</si>
  <si>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</si>
  <si>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</si>
  <si>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</si>
  <si>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</si>
  <si>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</si>
  <si>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</si>
  <si>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</si>
  <si>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</si>
  <si>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</si>
  <si>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</si>
  <si>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</si>
  <si>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</si>
  <si>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</si>
  <si>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</si>
  <si>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</si>
  <si>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</si>
  <si>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</si>
  <si>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</si>
  <si>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</si>
  <si>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</si>
  <si>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</si>
  <si>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</si>
  <si>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</si>
  <si>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</si>
  <si>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</si>
  <si>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</si>
  <si>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</si>
  <si>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</si>
  <si>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</si>
  <si>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</si>
  <si>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</si>
  <si>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</si>
  <si>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</si>
  <si>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</si>
  <si>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</si>
  <si>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</si>
  <si>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</si>
  <si>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</si>
  <si>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</si>
  <si>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</si>
  <si>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</si>
  <si>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</si>
  <si>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</si>
  <si>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</si>
  <si>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</si>
  <si>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</si>
  <si>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</si>
  <si>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</si>
  <si>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</si>
  <si>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</si>
  <si>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</si>
  <si>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</si>
  <si>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</si>
  <si>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</si>
  <si>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</si>
  <si>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</si>
  <si>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</si>
  <si>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</si>
  <si>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</si>
  <si>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</si>
  <si>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</si>
  <si>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</si>
  <si>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</si>
  <si>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</si>
  <si>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</si>
  <si>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</si>
  <si>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</si>
  <si>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</si>
  <si>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</si>
  <si>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</si>
  <si>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</si>
  <si>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</si>
  <si>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</si>
  <si>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</si>
  <si>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</si>
  <si>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</si>
  <si>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</si>
  <si>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</si>
  <si>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</si>
  <si>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</si>
  <si>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</si>
  <si>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</si>
  <si>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</si>
  <si>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</si>
  <si>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</si>
  <si>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</si>
  <si>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</si>
  <si>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</si>
  <si>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</si>
  <si>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</si>
  <si>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</si>
  <si>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</si>
  <si>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</si>
  <si>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</si>
  <si>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</si>
  <si>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</si>
  <si>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</si>
  <si>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</si>
  <si>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</si>
  <si>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</si>
  <si>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</si>
  <si>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</si>
  <si>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</si>
  <si>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</si>
  <si>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</si>
  <si>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</si>
  <si>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</si>
  <si>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</si>
  <si>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</si>
  <si>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</si>
  <si>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</si>
  <si>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</si>
  <si>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</si>
  <si>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</si>
  <si>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</si>
  <si>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</si>
  <si>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</si>
  <si>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</si>
  <si>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</si>
  <si>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</si>
  <si>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</si>
  <si>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</si>
  <si>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</si>
  <si>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</si>
  <si>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</si>
  <si>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</si>
  <si>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</si>
  <si>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</si>
  <si>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</si>
  <si>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</si>
  <si>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</si>
  <si>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</si>
  <si>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</si>
  <si>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</si>
  <si>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</si>
  <si>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</si>
  <si>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</si>
  <si>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</si>
  <si>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</si>
  <si>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</si>
  <si>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</si>
  <si>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</si>
  <si>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</si>
  <si>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</si>
  <si>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</si>
  <si>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</si>
  <si>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</si>
  <si>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</si>
  <si>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</si>
  <si>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</si>
  <si>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</si>
  <si>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</si>
  <si>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</si>
  <si>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</si>
  <si>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</si>
  <si>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</si>
  <si>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</si>
  <si>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</si>
  <si>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</si>
  <si>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</si>
  <si>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</si>
  <si>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</si>
  <si>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</si>
  <si>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</si>
  <si>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</si>
  <si>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</si>
  <si>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</si>
  <si>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</si>
  <si>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</si>
  <si>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</si>
  <si>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</si>
  <si>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</si>
  <si>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</si>
  <si>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</si>
  <si>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</si>
  <si>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</si>
  <si>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</si>
  <si>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</si>
  <si>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</si>
  <si>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</si>
  <si>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</si>
  <si>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</si>
  <si>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</si>
  <si>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</si>
  <si>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</si>
  <si>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</si>
  <si>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</si>
  <si>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</si>
  <si>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</si>
  <si>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</si>
  <si>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</si>
  <si>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</si>
  <si>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</si>
  <si>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</si>
  <si>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</si>
  <si>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</si>
  <si>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</si>
  <si>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</si>
  <si>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</si>
  <si>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</si>
  <si>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</si>
  <si>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</si>
  <si>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</si>
  <si>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</si>
  <si>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</si>
  <si>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</si>
  <si>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</si>
  <si>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</si>
  <si>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</si>
  <si>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</si>
  <si>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</si>
  <si>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</si>
  <si>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</si>
  <si>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</si>
  <si>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</si>
  <si>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</si>
  <si>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</si>
  <si>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</si>
  <si>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</si>
  <si>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</si>
  <si>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</si>
  <si>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</si>
  <si>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</si>
  <si>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</si>
  <si>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</si>
  <si>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</si>
  <si>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</si>
  <si>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</si>
  <si>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</si>
  <si>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</si>
  <si>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</si>
  <si>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</si>
  <si>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</si>
  <si>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</si>
  <si>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</si>
  <si>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</si>
  <si>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</si>
  <si>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</si>
  <si>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</si>
  <si>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</si>
  <si>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</si>
  <si>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</si>
  <si>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</si>
  <si>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</si>
  <si>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</si>
  <si>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</si>
  <si>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</si>
  <si>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</si>
  <si>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</si>
  <si>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</si>
  <si>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</si>
  <si>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</si>
  <si>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</si>
  <si>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</si>
  <si>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</si>
  <si>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</si>
  <si>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</si>
  <si>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</si>
  <si>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</si>
  <si>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</si>
  <si>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</si>
  <si>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</si>
  <si>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</si>
  <si>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</si>
  <si>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</si>
  <si>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</si>
  <si>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</si>
  <si>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</si>
  <si>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</si>
  <si>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</si>
  <si>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</si>
  <si>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</si>
  <si>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</si>
  <si>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</si>
  <si>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</si>
  <si>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</si>
  <si>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</si>
  <si>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</si>
  <si>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</si>
  <si>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</si>
  <si>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</si>
  <si>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</si>
  <si>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</si>
  <si>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</si>
  <si>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</si>
  <si>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</si>
  <si>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</si>
  <si>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</si>
  <si>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</si>
  <si>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</si>
  <si>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</si>
  <si>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</si>
  <si>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</si>
  <si>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</si>
  <si>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</si>
  <si>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</si>
  <si>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</si>
  <si>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</si>
  <si>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</si>
  <si>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</si>
  <si>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</si>
  <si>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</si>
  <si>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</si>
  <si>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</si>
  <si>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</si>
  <si>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</si>
  <si>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</si>
  <si>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</si>
  <si>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</si>
  <si>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</si>
  <si>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</si>
  <si>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</si>
  <si>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</si>
  <si>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</si>
  <si>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</si>
  <si>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</si>
  <si>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</si>
  <si>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</si>
  <si>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</si>
  <si>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</si>
  <si>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</si>
  <si>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</si>
  <si>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</si>
  <si>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</si>
  <si>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</si>
  <si>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</si>
  <si>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</si>
  <si>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</si>
  <si>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</si>
  <si>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</si>
  <si>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</si>
  <si>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</si>
  <si>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</si>
  <si>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</si>
  <si>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</si>
  <si>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</si>
  <si>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</si>
  <si>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</si>
  <si>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</si>
  <si>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</si>
  <si>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</si>
  <si>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</si>
  <si>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</si>
  <si>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</si>
  <si>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</si>
  <si>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</si>
  <si>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</si>
  <si>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</si>
  <si>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</si>
  <si>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</si>
  <si>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</si>
  <si>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</si>
  <si>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</si>
  <si>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</si>
  <si>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</si>
  <si>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</si>
  <si>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</si>
  <si>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</si>
  <si>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</si>
  <si>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</si>
  <si>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</si>
  <si>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</si>
  <si>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</si>
  <si>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</si>
  <si>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</si>
  <si>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</si>
  <si>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</si>
  <si>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</si>
  <si>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</si>
  <si>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</si>
  <si>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</si>
  <si>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</si>
  <si>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</si>
  <si>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</si>
  <si>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</si>
  <si>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</si>
  <si>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</si>
  <si>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</si>
  <si>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</si>
  <si>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</si>
  <si>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</si>
  <si>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</si>
  <si>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</si>
  <si>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</si>
  <si>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</si>
  <si>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</si>
  <si>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</si>
  <si>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</si>
  <si>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</si>
  <si>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</si>
  <si>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</si>
  <si>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</si>
  <si>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</si>
  <si>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</si>
  <si>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</si>
  <si>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</si>
  <si>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</si>
  <si>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</si>
  <si>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</si>
  <si>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</si>
  <si>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</si>
  <si>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</si>
  <si>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</si>
  <si>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</si>
  <si>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</si>
  <si>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</si>
  <si>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</si>
  <si>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</si>
  <si>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</si>
  <si>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</si>
  <si>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</si>
  <si>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</si>
  <si>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</si>
  <si>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</si>
  <si>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</si>
  <si>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</si>
  <si>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</si>
  <si>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</si>
  <si>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</si>
  <si>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</si>
  <si>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</si>
  <si>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</si>
  <si>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</si>
  <si>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</si>
  <si>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</si>
  <si>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</si>
  <si>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</si>
  <si>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</si>
  <si>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</si>
  <si>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</si>
  <si>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</si>
  <si>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</si>
  <si>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</si>
  <si>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</si>
  <si>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</si>
  <si>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</si>
  <si>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</si>
  <si>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</si>
  <si>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</si>
  <si>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</si>
  <si>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</si>
  <si>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</si>
  <si>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</si>
  <si>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</si>
  <si>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</si>
  <si>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</si>
  <si>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</si>
  <si>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</si>
  <si>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</si>
  <si>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</si>
  <si>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</si>
  <si>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</si>
  <si>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</si>
  <si>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</si>
  <si>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</si>
  <si>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</si>
  <si>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</si>
  <si>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</si>
  <si>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</si>
  <si>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</si>
  <si>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</si>
  <si>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</si>
  <si>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</si>
  <si>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</si>
  <si>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</si>
  <si>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</si>
  <si>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</si>
  <si>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</si>
  <si>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</si>
  <si>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</si>
  <si>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</si>
  <si>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</si>
  <si>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</si>
  <si>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</si>
  <si>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</si>
  <si>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</si>
  <si>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</si>
  <si>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</si>
  <si>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</si>
  <si>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</si>
  <si>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</si>
  <si>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</si>
  <si>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</si>
  <si>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</si>
  <si>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</si>
  <si>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</si>
  <si>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</si>
  <si>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</si>
  <si>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</si>
  <si>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</si>
  <si>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</si>
  <si>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</si>
  <si>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</si>
  <si>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</si>
  <si>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</si>
  <si>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</si>
  <si>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</si>
  <si>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</si>
  <si>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</si>
  <si>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</si>
  <si>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</si>
  <si>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</si>
  <si>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</si>
  <si>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</si>
  <si>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</si>
  <si>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</si>
  <si>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</si>
  <si>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</si>
  <si>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</si>
  <si>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</si>
  <si>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</si>
  <si>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</si>
  <si>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</si>
  <si>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</si>
  <si>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</si>
  <si>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</si>
  <si>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</si>
  <si>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</si>
  <si>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</si>
  <si>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</si>
  <si>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</si>
  <si>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</si>
  <si>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</si>
  <si>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</si>
  <si>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</si>
  <si>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</si>
  <si>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</si>
  <si>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</si>
  <si>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</si>
  <si>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</si>
  <si>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</si>
  <si>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</si>
  <si>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</si>
  <si>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</si>
  <si>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</si>
  <si>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</si>
  <si>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</si>
  <si>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</si>
  <si>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</si>
  <si>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</si>
  <si>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</si>
  <si>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</si>
  <si>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</si>
  <si>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</si>
  <si>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</si>
  <si>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</si>
  <si>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</si>
  <si>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</si>
  <si>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</si>
  <si>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</si>
  <si>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</si>
  <si>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</si>
  <si>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</si>
  <si>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</si>
  <si>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</si>
  <si>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</si>
  <si>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</si>
  <si>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</si>
  <si>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</si>
  <si>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</si>
  <si>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</si>
  <si>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</si>
  <si>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</si>
  <si>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</si>
  <si>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</si>
  <si>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</si>
  <si>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</si>
  <si>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</si>
  <si>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</si>
  <si>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</si>
  <si>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</si>
  <si>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</si>
  <si>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</si>
  <si>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</si>
  <si>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</si>
  <si>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</si>
  <si>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</si>
  <si>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</si>
  <si>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</si>
  <si>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</si>
  <si>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</si>
  <si>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</si>
  <si>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</si>
  <si>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</si>
  <si>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</si>
  <si>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</si>
  <si>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</si>
  <si>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</si>
  <si>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</si>
  <si>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</si>
  <si>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</si>
  <si>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</si>
  <si>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</si>
  <si>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</si>
  <si>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</si>
  <si>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</si>
  <si>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</si>
  <si>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</si>
  <si>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</si>
  <si>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</si>
  <si>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</si>
  <si>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</si>
  <si>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</si>
  <si>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</si>
  <si>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</si>
  <si>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</si>
  <si>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</si>
  <si>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</si>
  <si>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</si>
  <si>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</si>
  <si>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</si>
  <si>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</si>
  <si>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</si>
  <si>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</si>
  <si>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</si>
  <si>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</si>
  <si>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</si>
  <si>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</si>
  <si>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</si>
  <si>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</si>
  <si>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</si>
  <si>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</si>
  <si>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</si>
  <si>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</si>
  <si>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</si>
  <si>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</si>
  <si>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</si>
  <si>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</si>
  <si>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</si>
  <si>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</si>
  <si>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</si>
  <si>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</si>
  <si>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</si>
  <si>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</si>
  <si>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</si>
  <si>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</si>
  <si>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</si>
  <si>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</si>
  <si>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</si>
  <si>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</si>
  <si>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</si>
  <si>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</si>
  <si>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</si>
  <si>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</si>
  <si>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</si>
  <si>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</si>
  <si>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</si>
  <si>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</si>
  <si>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</si>
  <si>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</si>
  <si>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</si>
  <si>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</si>
  <si>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</si>
  <si>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</si>
  <si>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</si>
  <si>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</si>
  <si>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</si>
  <si>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</si>
  <si>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</si>
  <si>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</si>
  <si>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</si>
  <si>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</si>
  <si>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</si>
  <si>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</si>
  <si>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</si>
  <si>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</si>
  <si>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</si>
  <si>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</si>
  <si>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</si>
  <si>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</si>
  <si>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</si>
  <si>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</si>
  <si>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</si>
  <si>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</si>
  <si>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</si>
  <si>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</si>
  <si>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</si>
  <si>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</si>
  <si>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</si>
  <si>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</si>
  <si>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</si>
  <si>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</si>
  <si>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</si>
  <si>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</si>
  <si>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</si>
  <si>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</si>
  <si>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</si>
  <si>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</si>
  <si>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</si>
  <si>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</si>
  <si>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</si>
  <si>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</si>
  <si>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</si>
  <si>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</si>
  <si>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</si>
  <si>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</si>
  <si>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</si>
  <si>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</si>
  <si>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</si>
  <si>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</si>
  <si>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</si>
  <si>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</si>
  <si>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</si>
  <si>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</si>
  <si>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</si>
  <si>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</si>
  <si>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</si>
  <si>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</si>
  <si>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</si>
  <si>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</si>
  <si>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</si>
  <si>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</si>
  <si>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</si>
  <si>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</si>
  <si>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</si>
  <si>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</si>
  <si>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</si>
  <si>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</si>
  <si>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</si>
  <si>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</si>
  <si>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</si>
  <si>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</si>
  <si>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</si>
  <si>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</si>
  <si>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</si>
  <si>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</si>
  <si>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</si>
  <si>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</si>
  <si>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</si>
  <si>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</si>
  <si>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</si>
  <si>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</si>
  <si>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</si>
  <si>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</si>
  <si>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</si>
  <si>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</si>
  <si>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</si>
  <si>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</si>
  <si>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</si>
  <si>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</si>
  <si>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</si>
  <si>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</si>
  <si>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</si>
  <si>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</si>
  <si>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</si>
  <si>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</si>
  <si>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</si>
  <si>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</si>
  <si>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</si>
  <si>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</si>
  <si>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</si>
  <si>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</si>
  <si>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</si>
  <si>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</si>
  <si>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</si>
  <si>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</si>
  <si>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</si>
  <si>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</si>
  <si>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</si>
  <si>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</si>
  <si>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</si>
  <si>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</si>
  <si>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</si>
  <si>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</si>
  <si>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</si>
  <si>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</si>
  <si>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</si>
  <si>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</si>
  <si>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</si>
  <si>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</si>
  <si>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</si>
  <si>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</si>
  <si>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</si>
  <si>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</si>
  <si>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</si>
  <si>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</si>
  <si>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</si>
  <si>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</si>
  <si>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</si>
  <si>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</si>
  <si>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</si>
  <si>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</si>
  <si>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</si>
  <si>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</si>
  <si>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</si>
  <si>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</si>
  <si>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</si>
  <si>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</si>
  <si>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</si>
  <si>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</si>
  <si>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</si>
  <si>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</si>
  <si>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</si>
  <si>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</si>
  <si>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</si>
  <si>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</si>
  <si>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</si>
  <si>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</si>
  <si>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</si>
  <si>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</si>
  <si>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</si>
  <si>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</si>
  <si>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</si>
  <si>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</si>
  <si>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</si>
  <si>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</si>
  <si>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</si>
  <si>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</si>
  <si>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</si>
  <si>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</si>
  <si>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</si>
  <si>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</si>
  <si>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</si>
  <si>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</si>
  <si>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</si>
  <si>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</si>
  <si>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</si>
  <si>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</si>
  <si>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</si>
  <si>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</si>
  <si>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</si>
  <si>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</si>
  <si>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</si>
  <si>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</si>
  <si>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</si>
  <si>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</si>
  <si>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</si>
  <si>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</si>
  <si>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</si>
  <si>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</si>
  <si>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</si>
  <si>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</si>
  <si>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</si>
  <si>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</si>
  <si>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</si>
  <si>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</si>
  <si>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</si>
  <si>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</si>
  <si>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</si>
  <si>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</si>
  <si>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</si>
  <si>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</si>
  <si>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</si>
  <si>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</si>
  <si>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</si>
  <si>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</si>
  <si>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</si>
  <si>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</si>
  <si>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</si>
  <si>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</si>
  <si>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</si>
  <si>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</si>
  <si>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</si>
  <si>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</si>
  <si>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</si>
  <si>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</si>
  <si>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</si>
  <si>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</si>
  <si>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</si>
  <si>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</si>
  <si>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</si>
  <si>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</si>
  <si>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</si>
  <si>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</si>
  <si>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</si>
  <si>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</si>
  <si>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</si>
  <si>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</si>
  <si>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</si>
  <si>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</si>
  <si>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</si>
  <si>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</si>
  <si>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</si>
  <si>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</si>
  <si>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</si>
  <si>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</si>
  <si>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</si>
  <si>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</si>
  <si>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</si>
  <si>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</si>
  <si>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</si>
  <si>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</si>
  <si>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</si>
  <si>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</si>
  <si>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</si>
  <si>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</si>
  <si>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</si>
  <si>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</si>
  <si>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</si>
  <si>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</si>
  <si>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</si>
  <si>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</si>
  <si>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</si>
  <si>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</si>
  <si>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</si>
  <si>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</si>
  <si>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</si>
  <si>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</si>
  <si>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</si>
  <si>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</si>
  <si>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</si>
  <si>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</si>
  <si>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</si>
  <si>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</si>
  <si>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</si>
  <si>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</si>
  <si>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</si>
  <si>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</si>
  <si>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</si>
  <si>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</si>
  <si>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</si>
  <si>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</si>
  <si>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</si>
  <si>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</si>
  <si>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</si>
  <si>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</si>
  <si>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</si>
  <si>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</si>
  <si>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</si>
  <si>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</si>
  <si>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</si>
  <si>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</si>
  <si>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</si>
  <si>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</si>
  <si>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</si>
  <si>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</si>
  <si>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</si>
  <si>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</si>
  <si>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</si>
  <si>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</si>
  <si>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</si>
  <si>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</si>
  <si>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</si>
  <si>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</si>
  <si>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</si>
  <si>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</si>
  <si>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</si>
  <si>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</si>
  <si>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</si>
  <si>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</si>
  <si>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</si>
  <si>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</si>
  <si>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</si>
  <si>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</si>
  <si>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</si>
  <si>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</si>
  <si>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</si>
  <si>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</si>
  <si>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</si>
  <si>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</si>
  <si>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</si>
  <si>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</si>
  <si>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</si>
  <si>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</si>
  <si>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</si>
  <si>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</si>
  <si>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</si>
  <si>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</si>
  <si>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</si>
  <si>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</si>
  <si>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</si>
  <si>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</si>
  <si>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</si>
  <si>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</si>
  <si>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</si>
  <si>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</si>
  <si>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</si>
  <si>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</si>
  <si>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</si>
  <si>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</si>
  <si>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</si>
  <si>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</si>
  <si>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</si>
  <si>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</si>
  <si>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</si>
  <si>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</si>
  <si>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</si>
  <si>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</si>
  <si>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</si>
  <si>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</si>
  <si>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</si>
  <si>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</si>
  <si>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</si>
  <si>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</si>
  <si>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</si>
  <si>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</si>
  <si>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</si>
  <si>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</si>
  <si>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</si>
  <si>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</si>
  <si>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</si>
  <si>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</si>
  <si>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</si>
  <si>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</si>
  <si>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</si>
  <si>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</si>
  <si>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</si>
  <si>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</si>
  <si>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</si>
  <si>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</si>
  <si>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</si>
  <si>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</si>
  <si>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</si>
  <si>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</si>
  <si>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</si>
  <si>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</si>
  <si>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</si>
  <si>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</si>
  <si>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</si>
  <si>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</si>
  <si>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</si>
  <si>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</si>
  <si>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</si>
  <si>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</si>
  <si>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</si>
  <si>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</si>
  <si>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</si>
  <si>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</si>
  <si>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</si>
  <si>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</si>
  <si>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</si>
  <si>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</si>
  <si>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</si>
  <si>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</si>
  <si>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</si>
  <si>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</si>
  <si>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</si>
  <si>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</si>
  <si>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</si>
  <si>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</si>
  <si>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</si>
  <si>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</si>
  <si>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</si>
  <si>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</si>
  <si>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</si>
  <si>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</si>
  <si>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</si>
  <si>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</si>
  <si>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</si>
  <si>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</si>
  <si>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</si>
  <si>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</si>
  <si>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</si>
  <si>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</si>
  <si>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</si>
  <si>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</si>
  <si>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</si>
  <si>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</si>
  <si>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</si>
  <si>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</si>
  <si>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</si>
  <si>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</si>
  <si>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</si>
  <si>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</si>
  <si>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</si>
  <si>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</si>
  <si>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</si>
  <si>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</si>
  <si>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</si>
  <si>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</si>
  <si>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</si>
  <si>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</si>
  <si>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</si>
  <si>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</si>
  <si>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</si>
  <si>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</si>
  <si>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</si>
  <si>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</si>
  <si>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</si>
  <si>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</si>
  <si>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</si>
  <si>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</si>
  <si>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</si>
  <si>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</si>
  <si>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</si>
  <si>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</si>
  <si>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</si>
  <si>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</si>
  <si>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</si>
  <si>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</si>
  <si>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</si>
  <si>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</si>
  <si>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</si>
  <si>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</si>
  <si>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</si>
  <si>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</si>
  <si>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</si>
  <si>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</si>
  <si>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</si>
  <si>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</si>
  <si>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</si>
  <si>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</si>
  <si>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</si>
  <si>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</si>
  <si>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</si>
  <si>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</si>
  <si>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</si>
  <si>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</si>
  <si>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</si>
  <si>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</si>
  <si>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</si>
  <si>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</si>
  <si>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</si>
  <si>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</si>
  <si>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</si>
  <si>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</si>
  <si>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</si>
  <si>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</si>
  <si>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</si>
  <si>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</si>
  <si>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</si>
  <si>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</si>
  <si>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</si>
  <si>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</si>
  <si>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</si>
  <si>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</si>
  <si>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</si>
  <si>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</si>
  <si>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</si>
  <si>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</si>
  <si>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</si>
  <si>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</si>
  <si>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</si>
  <si>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</si>
  <si>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</si>
  <si>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</si>
  <si>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</si>
  <si>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</si>
  <si>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</si>
  <si>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</si>
  <si>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</si>
  <si>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</si>
  <si>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</si>
  <si>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</si>
  <si>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</si>
  <si>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</si>
  <si>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</si>
  <si>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</si>
  <si>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</si>
  <si>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</si>
  <si>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</si>
  <si>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</si>
  <si>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</si>
  <si>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</si>
  <si>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</si>
  <si>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</si>
  <si>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</si>
  <si>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</si>
  <si>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</si>
  <si>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</si>
  <si>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</si>
  <si>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</si>
  <si>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</si>
  <si>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</si>
  <si>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</si>
  <si>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</si>
  <si>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</si>
  <si>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</si>
  <si>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</si>
  <si>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</si>
  <si>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</si>
  <si>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</si>
  <si>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</si>
  <si>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</si>
  <si>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</si>
  <si>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</si>
  <si>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</si>
  <si>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</si>
  <si>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</si>
  <si>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</si>
  <si>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</si>
  <si>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</si>
  <si>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</si>
  <si>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</si>
  <si>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</si>
  <si>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</si>
  <si>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</si>
  <si>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</si>
  <si>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</si>
  <si>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</si>
  <si>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</si>
  <si>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</si>
  <si>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</si>
  <si>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</si>
  <si>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</si>
  <si>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</si>
  <si>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</si>
  <si>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</si>
  <si>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</si>
  <si>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</si>
  <si>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</si>
  <si>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</si>
  <si>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</si>
  <si>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</si>
  <si>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</si>
  <si>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</si>
  <si>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</si>
  <si>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</si>
  <si>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</si>
  <si>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</si>
  <si>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</si>
  <si>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</si>
  <si>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</si>
  <si>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</si>
  <si>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</si>
  <si>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</si>
  <si>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</si>
  <si>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</si>
  <si>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</si>
  <si>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</si>
  <si>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</si>
  <si>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</si>
  <si>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</si>
  <si>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</si>
  <si>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</si>
  <si>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</si>
  <si>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</si>
  <si>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</si>
  <si>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</si>
  <si>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</si>
  <si>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</si>
  <si>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</si>
  <si>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</si>
  <si>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</si>
  <si>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</si>
  <si>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</si>
  <si>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</si>
  <si>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</si>
  <si>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</si>
  <si>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</si>
  <si>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</si>
  <si>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</si>
  <si>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</si>
  <si>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</si>
  <si>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</si>
  <si>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</si>
  <si>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</si>
  <si>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</si>
  <si>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</si>
  <si>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</si>
  <si>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</si>
  <si>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</si>
  <si>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</si>
  <si>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</si>
  <si>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</si>
  <si>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</si>
  <si>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</si>
  <si>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</si>
  <si>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</si>
  <si>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</si>
  <si>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</si>
  <si>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</si>
  <si>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</si>
  <si>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</si>
  <si>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</si>
  <si>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</si>
  <si>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</si>
  <si>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</si>
  <si>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</si>
  <si>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</si>
  <si>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</si>
  <si>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</si>
  <si>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</si>
  <si>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</si>
  <si>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</si>
  <si>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</si>
  <si>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</si>
  <si>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</si>
  <si>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</si>
  <si>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</si>
  <si>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</si>
  <si>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</si>
  <si>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</si>
  <si>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</si>
  <si>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</si>
  <si>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</si>
  <si>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</si>
  <si>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</si>
  <si>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</si>
  <si>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</si>
  <si>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</si>
  <si>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</si>
  <si>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</si>
  <si>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</si>
  <si>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</si>
  <si>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</si>
  <si>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</si>
  <si>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</si>
  <si>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</si>
  <si>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</si>
  <si>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</si>
  <si>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</si>
  <si>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</si>
  <si>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</si>
  <si>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</si>
  <si>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</si>
  <si>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</si>
  <si>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</si>
  <si>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</si>
  <si>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</si>
  <si>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</si>
  <si>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</si>
  <si>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</si>
  <si>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</si>
  <si>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</si>
  <si>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</si>
  <si>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</si>
  <si>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</si>
  <si>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</si>
  <si>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</si>
  <si>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</si>
  <si>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</si>
  <si>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</si>
  <si>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</si>
  <si>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</si>
  <si>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</si>
  <si>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</si>
  <si>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</si>
  <si>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</si>
  <si>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</si>
  <si>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</si>
  <si>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</si>
  <si>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</si>
  <si>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</si>
  <si>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</si>
  <si>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</si>
  <si>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</si>
  <si>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</si>
  <si>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</si>
  <si>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</si>
  <si>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</si>
  <si>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</si>
  <si>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</si>
  <si>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</si>
  <si>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</si>
  <si>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</si>
  <si>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</si>
  <si>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</si>
  <si>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</si>
  <si>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</si>
  <si>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</si>
  <si>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</si>
  <si>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</si>
  <si>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</si>
  <si>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</si>
  <si>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</si>
  <si>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</si>
  <si>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</si>
  <si>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</si>
  <si>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</si>
  <si>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</si>
  <si>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</si>
  <si>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</si>
  <si>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</si>
  <si>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</si>
  <si>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</si>
  <si>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</si>
  <si>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</si>
  <si>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</si>
  <si>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</si>
  <si>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</si>
  <si>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</si>
  <si>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</si>
  <si>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</si>
  <si>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</si>
  <si>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</si>
  <si>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</si>
  <si>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</si>
  <si>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</si>
  <si>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</si>
  <si>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</si>
  <si>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</si>
  <si>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</si>
  <si>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</si>
  <si>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</si>
  <si>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</si>
  <si>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</si>
  <si>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</si>
  <si>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</si>
  <si>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</si>
  <si>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</si>
  <si>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</si>
  <si>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</si>
  <si>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</si>
  <si>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</si>
  <si>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</si>
  <si>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</si>
  <si>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</si>
  <si>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</si>
  <si>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</si>
  <si>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</si>
  <si>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</si>
  <si>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</si>
  <si>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</si>
  <si>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</si>
  <si>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</si>
  <si>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</si>
  <si>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</si>
  <si>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</si>
  <si>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</si>
  <si>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</si>
  <si>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</si>
  <si>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</si>
  <si>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</si>
  <si>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</si>
  <si>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</si>
  <si>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</si>
  <si>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</si>
  <si>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</si>
  <si>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</si>
  <si>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</si>
  <si>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</si>
  <si>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</si>
  <si>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</si>
  <si>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</si>
  <si>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</si>
  <si>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</si>
  <si>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</si>
  <si>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</si>
  <si>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</si>
  <si>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</si>
  <si>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</si>
  <si>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</si>
  <si>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</si>
  <si>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</si>
  <si>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</si>
  <si>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</si>
  <si>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</si>
  <si>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</si>
  <si>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</si>
  <si>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</si>
  <si>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</si>
  <si>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</si>
  <si>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</si>
  <si>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</si>
  <si>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</si>
  <si>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</si>
  <si>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</si>
  <si>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</si>
  <si>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</si>
  <si>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</si>
  <si>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</si>
  <si>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</si>
  <si>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</si>
  <si>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</si>
  <si>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</si>
  <si>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</si>
  <si>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</si>
  <si>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</si>
  <si>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</si>
  <si>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</si>
  <si>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</si>
  <si>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</si>
  <si>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</si>
  <si>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</si>
  <si>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</si>
  <si>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</si>
  <si>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</si>
  <si>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</si>
  <si>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</si>
  <si>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</si>
  <si>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</si>
  <si>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</si>
  <si>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</si>
  <si>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</si>
  <si>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</si>
  <si>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</si>
  <si>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</si>
  <si>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</si>
  <si>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</si>
  <si>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</si>
  <si>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</si>
  <si>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</si>
  <si>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</si>
  <si>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</si>
  <si>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</si>
  <si>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</si>
  <si>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</si>
  <si>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</si>
  <si>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</si>
  <si>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</si>
  <si>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</si>
  <si>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</si>
  <si>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</si>
  <si>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</si>
  <si>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</si>
  <si>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</si>
  <si>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</si>
  <si>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</si>
  <si>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</si>
  <si>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</si>
  <si>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</si>
  <si>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</si>
  <si>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</si>
  <si>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</si>
  <si>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</si>
  <si>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</si>
  <si>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</si>
  <si>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</si>
  <si>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</si>
  <si>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</si>
  <si>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</si>
  <si>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</si>
  <si>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</si>
  <si>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</si>
  <si>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</si>
  <si>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</si>
  <si>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</si>
  <si>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</si>
  <si>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</si>
  <si>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</si>
  <si>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</si>
  <si>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</si>
  <si>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</si>
  <si>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</si>
  <si>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</si>
  <si>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</si>
  <si>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</si>
  <si>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</si>
  <si>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</si>
  <si>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</si>
  <si>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</si>
  <si>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</si>
  <si>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</si>
  <si>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</si>
  <si>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</si>
  <si>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</si>
  <si>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</si>
  <si>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</si>
  <si>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</si>
  <si>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</si>
  <si>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</si>
  <si>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</si>
  <si>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</si>
  <si>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</si>
  <si>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</si>
  <si>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</si>
  <si>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</si>
  <si>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</si>
  <si>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</si>
  <si>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</si>
  <si>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</si>
  <si>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</si>
  <si>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</si>
  <si>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</si>
  <si>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</si>
  <si>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</si>
  <si>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</si>
  <si>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</si>
  <si>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</si>
  <si>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</si>
  <si>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</si>
  <si>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</si>
  <si>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</si>
  <si>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</si>
  <si>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</si>
  <si>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</si>
  <si>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</si>
  <si>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</si>
  <si>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</si>
  <si>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</si>
  <si>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</si>
  <si>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</si>
  <si>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</si>
  <si>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</si>
  <si>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</si>
  <si>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</si>
  <si>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</si>
  <si>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</si>
  <si>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</si>
  <si>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</si>
  <si>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</si>
  <si>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</si>
  <si>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</si>
  <si>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</si>
  <si>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</si>
  <si>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</si>
  <si>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</si>
  <si>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</si>
  <si>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</si>
  <si>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</si>
  <si>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</si>
  <si>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</si>
  <si>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</si>
  <si>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</si>
  <si>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</si>
  <si>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</si>
  <si>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</si>
  <si>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</si>
  <si>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</si>
  <si>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</si>
  <si>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</si>
  <si>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</si>
  <si>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</si>
  <si>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</si>
  <si>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</si>
  <si>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</si>
  <si>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</si>
  <si>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</si>
  <si>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</si>
  <si>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</si>
  <si>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</si>
  <si>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</si>
  <si>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</si>
  <si>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</si>
  <si>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</si>
  <si>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</si>
  <si>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</si>
  <si>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</si>
  <si>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</si>
  <si>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</si>
  <si>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</si>
  <si>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</si>
  <si>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</si>
  <si>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</si>
  <si>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</si>
  <si>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</si>
  <si>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</si>
  <si>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</si>
  <si>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</si>
  <si>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</si>
  <si>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</si>
  <si>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</si>
  <si>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</si>
  <si>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</si>
  <si>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</si>
  <si>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</si>
  <si>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</si>
  <si>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</si>
  <si>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</si>
  <si>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</si>
  <si>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</si>
  <si>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</si>
  <si>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</si>
  <si>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</si>
  <si>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</si>
  <si>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</si>
  <si>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</si>
  <si>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</si>
  <si>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</si>
  <si>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</si>
  <si>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</si>
  <si>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</si>
  <si>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</si>
  <si>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</si>
  <si>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</si>
  <si>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</si>
  <si>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</si>
  <si>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</si>
  <si>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</si>
  <si>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</si>
  <si>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</si>
  <si>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</si>
  <si>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</si>
  <si>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</si>
  <si>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</si>
  <si>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</si>
  <si>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</si>
  <si>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</si>
  <si>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</si>
  <si>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</si>
  <si>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</si>
  <si>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</si>
  <si>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</si>
  <si>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</si>
  <si>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</si>
  <si>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</si>
  <si>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</si>
  <si>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</si>
  <si>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</si>
  <si>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</si>
  <si>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</si>
  <si>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</si>
  <si>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</si>
  <si>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</si>
  <si>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</si>
  <si>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</si>
  <si>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</si>
  <si>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</si>
  <si>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</si>
  <si>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</si>
  <si>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</si>
  <si>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</si>
  <si>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</si>
  <si>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</si>
  <si>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</si>
  <si>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</si>
  <si>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</si>
  <si>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</si>
  <si>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</si>
  <si>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</si>
  <si>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</si>
  <si>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</si>
  <si>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</si>
  <si>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</si>
  <si>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</si>
  <si>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</si>
  <si>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</si>
  <si>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</si>
  <si>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</si>
  <si>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</si>
  <si>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</si>
  <si>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</si>
  <si>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</si>
  <si>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</si>
  <si>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</si>
  <si>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</si>
  <si>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</si>
  <si>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</si>
  <si>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</si>
  <si>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</si>
  <si>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</si>
  <si>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</si>
  <si>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</si>
  <si>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</si>
  <si>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</si>
  <si>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</si>
  <si>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</si>
  <si>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</si>
  <si>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</si>
  <si>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</si>
  <si>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</si>
  <si>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</si>
  <si>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</si>
  <si>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</si>
  <si>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</si>
  <si>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</si>
  <si>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</si>
  <si>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</si>
  <si>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</si>
  <si>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</si>
  <si>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</si>
  <si>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</si>
  <si>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</si>
  <si>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</si>
  <si>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</si>
  <si>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</si>
  <si>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</si>
  <si>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</si>
  <si>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</si>
  <si>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</si>
  <si>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</si>
  <si>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</si>
  <si>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</si>
  <si>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</si>
  <si>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</si>
  <si>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</si>
  <si>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</si>
  <si>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</si>
  <si>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</si>
  <si>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</si>
  <si>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</si>
  <si>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</si>
  <si>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</si>
  <si>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</si>
  <si>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</si>
  <si>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</si>
  <si>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</si>
  <si>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</si>
  <si>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</si>
  <si>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</si>
  <si>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</si>
  <si>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</si>
  <si>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</si>
  <si>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</si>
  <si>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</si>
  <si>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</si>
  <si>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</si>
  <si>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</si>
  <si>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</si>
  <si>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</si>
  <si>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</si>
  <si>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</si>
  <si>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</si>
  <si>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</si>
  <si>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</si>
  <si>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</si>
  <si>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</si>
  <si>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</si>
  <si>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</si>
  <si>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</si>
  <si>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</si>
  <si>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</si>
  <si>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</si>
  <si>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</si>
  <si>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</si>
  <si>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</si>
  <si>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</si>
  <si>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</si>
  <si>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</si>
  <si>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</si>
  <si>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</si>
  <si>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</si>
  <si>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</si>
  <si>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</si>
  <si>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</si>
  <si>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</si>
  <si>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</si>
  <si>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</si>
  <si>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</si>
  <si>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</si>
  <si>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</si>
  <si>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</si>
  <si>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</si>
  <si>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</si>
  <si>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</si>
  <si>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</si>
  <si>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</si>
  <si>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</si>
  <si>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</si>
  <si>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</si>
  <si>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</si>
  <si>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</si>
  <si>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</si>
  <si>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</si>
  <si>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</si>
  <si>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</si>
  <si>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</si>
  <si>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</si>
  <si>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</si>
  <si>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</si>
  <si>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</si>
  <si>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</si>
  <si>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</si>
  <si>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</si>
  <si>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</si>
  <si>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</si>
  <si>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</si>
  <si>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</si>
  <si>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</si>
  <si>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</si>
  <si>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</si>
  <si>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</si>
  <si>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</si>
  <si>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</si>
  <si>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</si>
  <si>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</si>
  <si>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</si>
  <si>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</si>
  <si>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</si>
  <si>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</si>
  <si>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</si>
  <si>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</si>
  <si>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</si>
  <si>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</si>
  <si>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</si>
  <si>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</si>
  <si>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</si>
  <si>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</si>
  <si>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</si>
  <si>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</si>
  <si>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</si>
  <si>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</si>
  <si>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</si>
  <si>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</si>
  <si>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</si>
  <si>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</si>
  <si>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</si>
  <si>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</si>
  <si>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</si>
  <si>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</si>
  <si>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</si>
  <si>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</si>
  <si>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</si>
  <si>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</si>
  <si>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</si>
  <si>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</si>
  <si>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</si>
  <si>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</si>
  <si>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</si>
  <si>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</si>
  <si>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</si>
  <si>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</si>
  <si>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</si>
  <si>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</si>
  <si>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</si>
  <si>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</si>
  <si>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</si>
  <si>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</si>
  <si>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</si>
  <si>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</si>
  <si>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</si>
  <si>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</si>
  <si>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</si>
  <si>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</si>
  <si>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</si>
  <si>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</si>
  <si>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</si>
  <si>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</si>
  <si>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</si>
  <si>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</si>
  <si>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</si>
  <si>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</si>
  <si>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</si>
  <si>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</si>
  <si>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</si>
  <si>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</si>
  <si>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</si>
  <si>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</si>
  <si>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</si>
  <si>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</si>
  <si>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</si>
  <si>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</si>
  <si>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</si>
  <si>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</si>
  <si>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</si>
  <si>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</si>
  <si>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</si>
  <si>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</si>
  <si>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</si>
  <si>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</si>
  <si>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</si>
  <si>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</si>
  <si>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</si>
  <si>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</si>
  <si>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</si>
  <si>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</si>
  <si>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</si>
  <si>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</si>
  <si>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</si>
  <si>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</si>
  <si>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</si>
  <si>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</si>
  <si>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</si>
  <si>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</si>
  <si>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</si>
  <si>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</si>
  <si>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</si>
  <si>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</si>
  <si>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</si>
  <si>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</si>
  <si>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</si>
  <si>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</si>
  <si>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</si>
  <si>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</si>
  <si>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</si>
  <si>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</si>
  <si>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</si>
  <si>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</si>
  <si>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</si>
  <si>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</si>
  <si>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</si>
  <si>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</si>
  <si>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</si>
  <si>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</si>
  <si>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</si>
  <si>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</si>
  <si>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</si>
  <si>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</si>
  <si>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</si>
  <si>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</si>
  <si>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</si>
  <si>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</si>
  <si>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</si>
  <si>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</si>
  <si>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</si>
  <si>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</si>
  <si>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</si>
  <si>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</si>
  <si>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</si>
  <si>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</si>
  <si>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</si>
  <si>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</si>
  <si>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</si>
  <si>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</si>
  <si>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</si>
  <si>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</si>
  <si>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</si>
  <si>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</si>
  <si>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</si>
  <si>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</si>
  <si>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</si>
  <si>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</si>
  <si>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</si>
  <si>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</si>
  <si>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</si>
  <si>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</si>
  <si>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</si>
  <si>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</si>
  <si>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</si>
  <si>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</si>
  <si>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</si>
  <si>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</si>
  <si>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</si>
  <si>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</si>
  <si>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</si>
  <si>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</si>
  <si>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</si>
  <si>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</si>
  <si>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</si>
  <si>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</si>
  <si>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</si>
  <si>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</si>
  <si>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</si>
  <si>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</si>
  <si>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</si>
  <si>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</si>
  <si>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</si>
  <si>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</si>
  <si>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</si>
  <si>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</si>
  <si>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</si>
  <si>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</si>
  <si>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</si>
  <si>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</si>
  <si>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</si>
  <si>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</si>
  <si>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</si>
  <si>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</si>
  <si>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</si>
  <si>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</si>
  <si>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</si>
  <si>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</si>
  <si>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</si>
  <si>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</si>
  <si>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</si>
  <si>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</si>
  <si>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</si>
  <si>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</si>
  <si>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</si>
  <si>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</si>
  <si>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</si>
  <si>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</si>
  <si>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</si>
  <si>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</si>
  <si>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</si>
  <si>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</si>
  <si>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</si>
  <si>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</si>
  <si>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</si>
  <si>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</si>
  <si>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</si>
  <si>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</si>
  <si>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</si>
  <si>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</si>
  <si>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</si>
  <si>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</si>
  <si>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</si>
  <si>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</si>
  <si>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</si>
  <si>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</si>
  <si>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</si>
  <si>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</si>
  <si>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</si>
  <si>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</si>
  <si>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</si>
  <si>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</si>
  <si>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</si>
  <si>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</si>
  <si>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</si>
  <si>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</si>
  <si>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</si>
  <si>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</si>
  <si>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</si>
  <si>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</si>
  <si>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</si>
  <si>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</si>
  <si>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</si>
  <si>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</si>
  <si>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</si>
  <si>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</si>
  <si>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</si>
  <si>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</si>
  <si>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</si>
  <si>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</si>
  <si>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</si>
  <si>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</si>
  <si>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</si>
  <si>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</si>
  <si>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</si>
  <si>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</si>
  <si>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</si>
  <si>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</si>
  <si>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</si>
  <si>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</si>
  <si>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</si>
  <si>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</si>
  <si>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</si>
  <si>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</si>
  <si>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</si>
  <si>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</si>
  <si>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</si>
  <si>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</si>
  <si>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</si>
  <si>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</si>
  <si>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</si>
  <si>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</si>
  <si>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</si>
  <si>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</si>
  <si>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</si>
  <si>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</si>
  <si>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</si>
  <si>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</si>
  <si>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</si>
  <si>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</si>
  <si>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</si>
  <si>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</si>
  <si>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</si>
  <si>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</si>
  <si>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</si>
  <si>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</si>
  <si>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</si>
  <si>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</si>
  <si>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</si>
  <si>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</si>
  <si>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</si>
  <si>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</si>
  <si>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</si>
  <si>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</si>
  <si>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</si>
  <si>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</si>
  <si>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</si>
  <si>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</si>
  <si>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</si>
  <si>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</si>
  <si>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</si>
  <si>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</si>
  <si>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</si>
  <si>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</si>
  <si>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</si>
  <si>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</si>
  <si>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</si>
  <si>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</si>
  <si>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</si>
  <si>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</si>
  <si>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</si>
  <si>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</si>
  <si>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</si>
  <si>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</si>
  <si>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</si>
  <si>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</si>
  <si>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</si>
  <si>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</si>
  <si>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</si>
  <si>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</si>
  <si>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</si>
  <si>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</si>
  <si>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</si>
  <si>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</si>
  <si>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</si>
  <si>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</si>
  <si>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</si>
  <si>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</si>
  <si>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</si>
  <si>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</si>
  <si>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</si>
  <si>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</si>
  <si>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</si>
  <si>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</si>
  <si>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</si>
  <si>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</si>
  <si>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</si>
  <si>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</si>
  <si>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</si>
  <si>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</si>
  <si>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</si>
  <si>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</si>
  <si>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</si>
  <si>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</si>
  <si>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</si>
  <si>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</si>
  <si>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</si>
  <si>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</si>
  <si>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</si>
  <si>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</si>
  <si>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</si>
  <si>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</si>
  <si>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</si>
  <si>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</si>
  <si>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</si>
  <si>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</si>
  <si>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</si>
  <si>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</si>
  <si>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</si>
  <si>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</si>
  <si>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</si>
  <si>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</si>
  <si>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</si>
  <si>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</si>
  <si>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</si>
  <si>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</si>
  <si>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</si>
  <si>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</si>
  <si>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</si>
  <si>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</si>
  <si>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</si>
  <si>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</si>
  <si>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</si>
  <si>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</si>
  <si>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</si>
  <si>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</si>
  <si>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</si>
  <si>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</si>
  <si>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</si>
  <si>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</si>
  <si>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</si>
  <si>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</si>
  <si>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</si>
  <si>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</si>
  <si>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</si>
  <si>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</si>
  <si>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</si>
  <si>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</si>
  <si>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</si>
  <si>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</si>
  <si>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</si>
  <si>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</si>
  <si>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</si>
  <si>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</si>
  <si>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</si>
  <si>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</si>
  <si>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</si>
  <si>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</si>
  <si>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</si>
  <si>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</si>
  <si>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</si>
  <si>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</si>
  <si>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</si>
  <si>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</si>
  <si>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</si>
  <si>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</si>
  <si>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</si>
  <si>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</si>
  <si>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</si>
  <si>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</si>
  <si>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</si>
  <si>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</si>
  <si>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</si>
  <si>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</si>
  <si>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</si>
  <si>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</si>
  <si>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</si>
  <si>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</si>
  <si>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</si>
  <si>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</si>
  <si>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</si>
  <si>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</si>
  <si>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</si>
  <si>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</si>
  <si>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</si>
  <si>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</si>
  <si>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</si>
  <si>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</si>
  <si>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</si>
  <si>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</si>
  <si>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</si>
  <si>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</si>
  <si>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</si>
  <si>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</si>
  <si>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</si>
  <si>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</si>
  <si>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</si>
  <si>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</si>
  <si>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</si>
  <si>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</si>
  <si>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</si>
  <si>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</si>
  <si>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</si>
  <si>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</si>
  <si>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</si>
  <si>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</si>
  <si>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</si>
  <si>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</si>
  <si>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</si>
  <si>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</si>
  <si>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</si>
  <si>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</si>
  <si>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</si>
  <si>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</si>
  <si>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</si>
  <si>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</si>
  <si>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</si>
  <si>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</si>
  <si>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</si>
  <si>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</si>
  <si>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</si>
  <si>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</si>
  <si>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</si>
  <si>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</si>
  <si>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</si>
  <si>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</si>
  <si>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</si>
  <si>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</si>
  <si>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</si>
  <si>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</si>
  <si>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</si>
  <si>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</si>
  <si>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</si>
  <si>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</si>
  <si>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</si>
  <si>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</si>
  <si>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</si>
  <si>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</si>
  <si>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</si>
  <si>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</si>
  <si>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</si>
  <si>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</si>
  <si>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</si>
  <si>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</si>
  <si>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</si>
  <si>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</si>
  <si>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</si>
  <si>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</si>
  <si>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</si>
  <si>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</si>
  <si>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</si>
  <si>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</si>
  <si>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</si>
  <si>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</si>
  <si>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</si>
  <si>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</si>
  <si>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</si>
  <si>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</si>
  <si>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</si>
  <si>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</si>
  <si>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</si>
  <si>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</si>
  <si>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</si>
  <si>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</si>
  <si>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</si>
  <si>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</si>
  <si>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</si>
  <si>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</si>
  <si>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</si>
  <si>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</si>
  <si>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</si>
  <si>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</si>
  <si>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</si>
  <si>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</si>
  <si>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</si>
  <si>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</si>
  <si>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</si>
  <si>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</si>
  <si>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</si>
  <si>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</si>
  <si>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</si>
  <si>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</si>
  <si>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</si>
  <si>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</si>
  <si>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</si>
  <si>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</si>
  <si>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</si>
  <si>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</si>
  <si>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</si>
  <si>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</si>
  <si>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</si>
  <si>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</si>
  <si>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</si>
  <si>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</si>
  <si>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</si>
  <si>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</si>
  <si>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</si>
  <si>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</si>
  <si>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</si>
  <si>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</si>
  <si>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</si>
  <si>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</si>
  <si>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</si>
  <si>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</si>
  <si>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</si>
  <si>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</si>
  <si>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</si>
  <si>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</si>
  <si>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</si>
  <si>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</si>
  <si>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</si>
  <si>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</si>
  <si>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</si>
  <si>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</si>
  <si>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</si>
  <si>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</si>
  <si>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</si>
  <si>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</si>
  <si>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</si>
  <si>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</si>
  <si>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</si>
  <si>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</si>
  <si>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</si>
  <si>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</si>
  <si>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</si>
  <si>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</si>
  <si>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</si>
  <si>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</si>
  <si>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</si>
  <si>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</si>
  <si>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</si>
  <si>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</si>
  <si>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</si>
  <si>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</si>
  <si>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</si>
  <si>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</si>
  <si>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</si>
  <si>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</si>
  <si>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</si>
  <si>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</si>
  <si>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</si>
  <si>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</si>
  <si>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</si>
  <si>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</si>
  <si>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</si>
  <si>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</si>
  <si>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</si>
  <si>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</si>
  <si>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</si>
  <si>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</si>
  <si>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</si>
  <si>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</si>
  <si>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</si>
  <si>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</si>
  <si>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</si>
  <si>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</si>
  <si>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</si>
  <si>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</si>
  <si>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</si>
  <si>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</si>
  <si>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</si>
  <si>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</si>
  <si>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</si>
  <si>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</si>
  <si>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</si>
  <si>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</si>
  <si>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</si>
  <si>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</si>
  <si>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</si>
  <si>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</si>
  <si>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</si>
  <si>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</si>
  <si>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</si>
  <si>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</si>
  <si>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</si>
  <si>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</si>
  <si>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</si>
  <si>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</si>
  <si>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</si>
  <si>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</si>
  <si>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</si>
  <si>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</si>
  <si>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</si>
  <si>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</si>
  <si>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</si>
  <si>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</si>
  <si>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</si>
  <si>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</si>
  <si>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</si>
  <si>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</si>
  <si>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</si>
  <si>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</si>
  <si>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</si>
  <si>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</si>
  <si>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</si>
  <si>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</si>
  <si>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</si>
  <si>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</si>
  <si>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</si>
  <si>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</si>
  <si>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</si>
  <si>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</si>
  <si>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</si>
  <si>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</si>
  <si>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</si>
  <si>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</si>
  <si>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</si>
  <si>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</si>
  <si>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</si>
  <si>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</si>
  <si>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</si>
  <si>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</si>
  <si>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</si>
  <si>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</si>
  <si>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</si>
  <si>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</si>
  <si>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</si>
  <si>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</si>
  <si>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</si>
  <si>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</si>
  <si>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</si>
  <si>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</si>
  <si>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</si>
  <si>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</si>
  <si>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</si>
  <si>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</si>
  <si>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</si>
  <si>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</si>
  <si>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</si>
  <si>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</si>
  <si>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</si>
  <si>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</si>
  <si>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</si>
  <si>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</si>
  <si>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</si>
  <si>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</si>
  <si>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</si>
  <si>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</si>
  <si>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</si>
  <si>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</si>
  <si>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</si>
  <si>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</si>
  <si>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</si>
  <si>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</si>
  <si>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</si>
  <si>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</si>
  <si>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</si>
  <si>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</si>
  <si>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</si>
  <si>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</si>
  <si>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</si>
  <si>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</si>
  <si>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</si>
  <si>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</si>
  <si>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</si>
  <si>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</si>
  <si>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</si>
  <si>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</si>
  <si>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</si>
  <si>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</si>
  <si>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</si>
  <si>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</si>
  <si>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</si>
  <si>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</si>
  <si>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</si>
  <si>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</si>
  <si>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</si>
  <si>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</si>
  <si>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</si>
  <si>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</si>
  <si>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</si>
  <si>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</si>
  <si>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</si>
  <si>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</si>
  <si>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</si>
  <si>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</si>
  <si>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</si>
  <si>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</si>
  <si>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</si>
  <si>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</si>
  <si>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</si>
  <si>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</si>
  <si>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</si>
  <si>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</si>
  <si>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</si>
  <si>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</si>
  <si>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</si>
  <si>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</si>
  <si>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</si>
  <si>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</si>
  <si>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</si>
  <si>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</si>
  <si>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</si>
  <si>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</si>
  <si>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</si>
  <si>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</si>
  <si>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</si>
  <si>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</si>
  <si>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</si>
  <si>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</si>
  <si>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</si>
  <si>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</si>
  <si>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</si>
  <si>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</si>
  <si>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</si>
  <si>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</si>
  <si>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</si>
  <si>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</si>
  <si>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</si>
  <si>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</si>
  <si>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</si>
  <si>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</si>
  <si>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</si>
  <si>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</si>
  <si>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</si>
  <si>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</si>
  <si>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</si>
  <si>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</si>
  <si>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</si>
  <si>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</si>
  <si>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</si>
  <si>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</si>
  <si>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</si>
  <si>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</si>
  <si>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</si>
  <si>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</si>
  <si>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</si>
  <si>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</si>
  <si>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</si>
  <si>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</si>
  <si>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</si>
  <si>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</si>
  <si>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</si>
  <si>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</si>
  <si>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</si>
  <si>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</si>
  <si>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</si>
  <si>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</si>
  <si>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</si>
  <si>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</si>
  <si>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</si>
  <si>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</si>
  <si>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</si>
  <si>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</si>
  <si>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</si>
  <si>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</si>
  <si>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</si>
  <si>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</si>
  <si>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</si>
  <si>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</si>
  <si>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</si>
  <si>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</si>
  <si>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</si>
  <si>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</si>
  <si>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</si>
  <si>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</si>
  <si>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</si>
  <si>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</si>
  <si>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</si>
  <si>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</si>
  <si>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</si>
  <si>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</si>
  <si>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</si>
  <si>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</si>
  <si>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</si>
  <si>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</si>
  <si>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</si>
  <si>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</si>
  <si>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</si>
  <si>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</si>
  <si>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</si>
  <si>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</si>
  <si>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</si>
  <si>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</si>
  <si>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</si>
  <si>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</si>
  <si>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</si>
  <si>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</si>
  <si>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</si>
  <si>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</si>
  <si>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</si>
  <si>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</si>
  <si>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</si>
  <si>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</si>
  <si>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</si>
  <si>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</si>
  <si>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</si>
  <si>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</si>
  <si>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</si>
  <si>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</si>
  <si>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</si>
  <si>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</si>
  <si>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</si>
  <si>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</si>
  <si>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</si>
  <si>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</si>
  <si>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</si>
  <si>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</si>
  <si>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</si>
  <si>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</si>
  <si>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</si>
  <si>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</si>
  <si>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</si>
  <si>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</si>
  <si>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</si>
  <si>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</si>
  <si>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</si>
  <si>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</si>
  <si>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</si>
  <si>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</si>
  <si>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</si>
  <si>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</si>
  <si>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</si>
  <si>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</si>
  <si>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</si>
  <si>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</si>
  <si>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</si>
  <si>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</si>
  <si>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</si>
  <si>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</si>
  <si>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</si>
  <si>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</si>
  <si>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</si>
  <si>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</si>
  <si>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</si>
  <si>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</si>
  <si>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</si>
  <si>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</si>
  <si>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</si>
  <si>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</si>
  <si>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</si>
  <si>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</si>
  <si>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</si>
  <si>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</si>
  <si>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</si>
  <si>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</si>
  <si>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</si>
  <si>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</si>
  <si>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</si>
  <si>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</si>
  <si>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</si>
  <si>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</si>
  <si>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</si>
  <si>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</si>
  <si>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</si>
  <si>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</si>
  <si>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</si>
  <si>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</si>
  <si>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</si>
  <si>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</si>
  <si>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</si>
  <si>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</si>
  <si>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</si>
  <si>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</si>
  <si>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</si>
  <si>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</si>
  <si>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</si>
  <si>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</si>
  <si>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</si>
  <si>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</si>
  <si>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</si>
  <si>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</si>
  <si>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</si>
  <si>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</si>
  <si>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</si>
  <si>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</si>
  <si>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</si>
  <si>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</si>
  <si>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</si>
  <si>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</si>
  <si>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</si>
  <si>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</si>
  <si>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</si>
  <si>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</si>
  <si>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</si>
  <si>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</si>
  <si>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</si>
  <si>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</si>
  <si>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</si>
  <si>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</si>
  <si>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</si>
  <si>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</si>
  <si>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</si>
  <si>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</si>
  <si>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</si>
  <si>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</si>
  <si>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</si>
  <si>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</si>
  <si>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</si>
  <si>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</si>
  <si>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</si>
  <si>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</si>
  <si>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</si>
  <si>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</si>
  <si>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</si>
  <si>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</si>
  <si>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</si>
  <si>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</si>
  <si>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</si>
  <si>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</si>
  <si>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</si>
  <si>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</si>
  <si>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</si>
  <si>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</si>
  <si>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</si>
  <si>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</si>
  <si>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</si>
  <si>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</si>
  <si>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</si>
  <si>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</si>
  <si>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</si>
  <si>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</si>
  <si>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</si>
  <si>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</si>
  <si>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</si>
  <si>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</si>
  <si>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</si>
  <si>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</si>
  <si>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</si>
  <si>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</si>
  <si>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</si>
  <si>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</si>
  <si>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</si>
  <si>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</si>
  <si>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</si>
  <si>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</si>
  <si>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</si>
  <si>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</si>
  <si>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</si>
  <si>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</si>
  <si>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</si>
  <si>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</si>
  <si>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</si>
  <si>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</si>
  <si>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</si>
  <si>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</si>
  <si>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</si>
  <si>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</si>
  <si>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</si>
  <si>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</si>
  <si>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</si>
  <si>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</si>
  <si>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</si>
  <si>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</si>
  <si>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</si>
  <si>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</si>
  <si>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</si>
  <si>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</si>
  <si>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</si>
  <si>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</si>
  <si>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</si>
  <si>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</si>
  <si>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</si>
  <si>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</si>
  <si>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</si>
  <si>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</si>
  <si>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</si>
  <si>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</si>
  <si>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</si>
  <si>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</si>
  <si>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</si>
  <si>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</si>
  <si>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</si>
  <si>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</si>
  <si>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</si>
  <si>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</si>
  <si>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</si>
  <si>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</si>
  <si>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</si>
  <si>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</si>
  <si>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</si>
  <si>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</si>
  <si>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</si>
  <si>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</si>
  <si>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</si>
  <si>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</si>
  <si>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</si>
  <si>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</si>
  <si>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</si>
  <si>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</si>
  <si>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</si>
  <si>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</si>
  <si>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</si>
  <si>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</si>
  <si>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</si>
  <si>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</si>
  <si>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</si>
  <si>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</si>
  <si>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</si>
  <si>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</si>
  <si>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</si>
  <si>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</si>
  <si>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</si>
  <si>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</si>
  <si>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</si>
  <si>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</si>
  <si>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</si>
  <si>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</si>
  <si>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</si>
  <si>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</si>
  <si>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</si>
  <si>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</si>
  <si>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</si>
  <si>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</si>
  <si>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</si>
  <si>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</si>
  <si>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</si>
  <si>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</si>
  <si>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</si>
  <si>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</si>
  <si>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</si>
  <si>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</si>
  <si>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</si>
  <si>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</si>
  <si>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</si>
  <si>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</si>
  <si>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</si>
  <si>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</si>
  <si>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</si>
  <si>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</si>
  <si>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</si>
  <si>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</si>
  <si>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</si>
  <si>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</si>
  <si>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</si>
  <si>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</si>
  <si>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</si>
  <si>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</si>
  <si>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</si>
  <si>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</si>
  <si>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</si>
  <si>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</si>
  <si>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</si>
  <si>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</si>
  <si>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</si>
  <si>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</si>
  <si>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</si>
  <si>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</si>
  <si>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</si>
  <si>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</si>
  <si>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</si>
  <si>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</si>
  <si>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</si>
  <si>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</si>
  <si>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</si>
  <si>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</si>
  <si>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</si>
  <si>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</si>
  <si>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</si>
  <si>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</si>
  <si>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</si>
  <si>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</si>
  <si>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</si>
  <si>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</si>
  <si>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</si>
  <si>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</si>
  <si>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</si>
  <si>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</si>
  <si>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</si>
  <si>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</si>
  <si>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</si>
  <si>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</si>
  <si>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</si>
  <si>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</si>
  <si>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</si>
  <si>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</si>
  <si>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</si>
  <si>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</si>
  <si>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</si>
  <si>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</si>
  <si>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</si>
  <si>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</si>
  <si>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</si>
  <si>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</si>
  <si>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</si>
  <si>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</si>
  <si>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</si>
  <si>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</si>
  <si>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</si>
  <si>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</si>
  <si>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</si>
  <si>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</si>
  <si>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</si>
  <si>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</si>
  <si>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</si>
  <si>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</si>
  <si>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</si>
  <si>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</si>
  <si>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</si>
  <si>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</si>
  <si>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</si>
  <si>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</si>
  <si>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</si>
  <si>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</si>
  <si>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</si>
  <si>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</si>
  <si>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</si>
  <si>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</si>
  <si>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</si>
  <si>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</si>
  <si>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</si>
  <si>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</si>
  <si>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</si>
  <si>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</si>
  <si>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</si>
  <si>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</si>
  <si>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</si>
  <si>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</si>
  <si>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</si>
  <si>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</si>
  <si>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</si>
  <si>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</si>
  <si>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</si>
  <si>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</si>
  <si>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</si>
  <si>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</si>
  <si>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</si>
  <si>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</si>
  <si>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</si>
  <si>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</si>
  <si>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</si>
  <si>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</si>
  <si>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</si>
  <si>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</si>
  <si>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</si>
  <si>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</si>
  <si>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</si>
  <si>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</si>
  <si>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</si>
  <si>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</si>
  <si>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</si>
  <si>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</si>
  <si>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</si>
  <si>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</si>
  <si>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</si>
  <si>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</si>
  <si>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</si>
  <si>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</si>
  <si>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</si>
  <si>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</si>
  <si>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</si>
  <si>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</si>
  <si>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</si>
  <si>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</si>
  <si>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</si>
  <si>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</si>
  <si>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</si>
  <si>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</si>
  <si>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</si>
  <si>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</si>
  <si>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</si>
  <si>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</si>
  <si>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</si>
  <si>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</si>
  <si>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</si>
  <si>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</si>
  <si>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</si>
  <si>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</si>
  <si>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</si>
  <si>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</si>
  <si>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</si>
  <si>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</si>
  <si>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</si>
  <si>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</si>
  <si>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</si>
  <si>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</si>
  <si>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</si>
  <si>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</si>
  <si>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</si>
  <si>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</si>
  <si>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</si>
  <si>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</si>
  <si>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</si>
  <si>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</si>
  <si>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</si>
  <si>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</si>
  <si>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</si>
  <si>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</si>
  <si>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</si>
  <si>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</si>
  <si>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</si>
  <si>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</si>
  <si>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</si>
  <si>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</si>
  <si>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</si>
  <si>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</si>
  <si>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</si>
  <si>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</si>
  <si>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</si>
  <si>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</si>
  <si>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</si>
  <si>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</si>
  <si>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</si>
  <si>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</si>
  <si>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</si>
  <si>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</si>
  <si>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</si>
  <si>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</si>
  <si>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</si>
  <si>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</si>
  <si>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</si>
  <si>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</si>
  <si>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</si>
  <si>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</si>
  <si>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</si>
  <si>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</si>
  <si>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</si>
  <si>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</si>
  <si>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</si>
  <si>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</si>
  <si>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</si>
  <si>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</si>
  <si>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</si>
  <si>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</si>
  <si>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</si>
  <si>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</si>
  <si>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</si>
  <si>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</si>
  <si>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</si>
  <si>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</si>
  <si>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</si>
  <si>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</si>
  <si>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</si>
  <si>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</si>
  <si>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</si>
  <si>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</si>
  <si>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</si>
  <si>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</si>
  <si>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</si>
  <si>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</si>
  <si>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</si>
  <si>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</si>
  <si>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</si>
  <si>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</si>
  <si>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</si>
  <si>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</si>
  <si>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</si>
  <si>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</si>
  <si>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</si>
  <si>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</si>
  <si>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</si>
  <si>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</si>
  <si>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</si>
  <si>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</si>
  <si>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</si>
  <si>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</si>
  <si>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</si>
  <si>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</si>
  <si>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</si>
  <si>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</si>
  <si>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</si>
  <si>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</si>
  <si>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</si>
  <si>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</si>
  <si>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</si>
  <si>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</si>
  <si>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</si>
  <si>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</si>
  <si>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</si>
  <si>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</si>
  <si>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</si>
  <si>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</si>
  <si>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</si>
  <si>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</si>
  <si>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</si>
  <si>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</si>
  <si>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</si>
  <si>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</si>
  <si>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</si>
  <si>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</si>
  <si>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</si>
  <si>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</si>
  <si>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</si>
  <si>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</si>
  <si>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</si>
  <si>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</si>
  <si>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</si>
  <si>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</si>
  <si>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</si>
  <si>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</si>
  <si>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</si>
  <si>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</si>
  <si>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</si>
  <si>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</si>
  <si>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</si>
  <si>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</si>
  <si>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</si>
  <si>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</si>
  <si>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</si>
  <si>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</si>
  <si>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</si>
  <si>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</si>
  <si>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</si>
  <si>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</si>
  <si>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</si>
  <si>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</si>
  <si>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</si>
  <si>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</si>
  <si>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</si>
  <si>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</si>
  <si>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</si>
  <si>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</si>
  <si>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</si>
  <si>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</si>
  <si>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</si>
  <si>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</si>
  <si>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</si>
  <si>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</si>
  <si>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</si>
  <si>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</si>
  <si>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</si>
  <si>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</si>
  <si>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</si>
  <si>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</si>
  <si>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</si>
  <si>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</si>
  <si>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</si>
  <si>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</si>
  <si>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</si>
  <si>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</si>
  <si>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</si>
  <si>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</si>
  <si>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</si>
  <si>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</si>
  <si>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</si>
  <si>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</si>
  <si>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</si>
  <si>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</si>
  <si>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</si>
  <si>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</si>
  <si>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</si>
  <si>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</si>
  <si>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</si>
  <si>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</si>
  <si>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</si>
  <si>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</si>
  <si>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</si>
  <si>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</si>
  <si>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</si>
  <si>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</si>
  <si>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</si>
  <si>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</si>
  <si>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</si>
  <si>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</si>
  <si>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</si>
  <si>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</si>
  <si>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</si>
  <si>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</si>
  <si>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</si>
  <si>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</si>
  <si>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</si>
  <si>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</si>
  <si>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</si>
  <si>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</si>
  <si>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</si>
  <si>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</si>
  <si>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</si>
  <si>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</si>
  <si>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</si>
  <si>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</si>
  <si>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</si>
  <si>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</si>
  <si>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</si>
  <si>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</si>
  <si>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</si>
  <si>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</si>
  <si>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</si>
  <si>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</si>
  <si>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</si>
  <si>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</si>
  <si>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</si>
  <si>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</si>
  <si>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</si>
  <si>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</si>
  <si>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</si>
  <si>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</si>
  <si>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</si>
  <si>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</si>
  <si>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</si>
  <si>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</si>
  <si>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</si>
  <si>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</si>
  <si>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</si>
  <si>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</si>
  <si>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</si>
  <si>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</si>
  <si>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</si>
  <si>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</si>
  <si>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</si>
  <si>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</si>
  <si>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</si>
  <si>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</si>
  <si>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</si>
  <si>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</si>
  <si>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</si>
  <si>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</si>
  <si>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</si>
  <si>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</si>
  <si>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</si>
  <si>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</si>
  <si>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</si>
  <si>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</si>
  <si>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</si>
  <si>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</si>
  <si>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</si>
  <si>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</si>
  <si>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</si>
  <si>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</si>
  <si>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</si>
  <si>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</si>
  <si>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</si>
  <si>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</si>
  <si>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</si>
  <si>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</si>
  <si>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</si>
  <si>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</si>
  <si>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</si>
  <si>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</si>
  <si>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</si>
  <si>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</si>
  <si>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</si>
  <si>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</si>
  <si>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</si>
  <si>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</si>
  <si>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</si>
  <si>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</si>
  <si>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</si>
  <si>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</si>
  <si>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</si>
  <si>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</si>
  <si>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</si>
  <si>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</si>
  <si>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</si>
  <si>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</si>
  <si>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</si>
  <si>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</si>
  <si>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</si>
  <si>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</si>
  <si>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</si>
  <si>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</si>
  <si>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</si>
  <si>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</si>
  <si>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</si>
  <si>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</si>
  <si>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</si>
  <si>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</si>
  <si>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</si>
  <si>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</si>
  <si>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</si>
  <si>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</si>
  <si>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</si>
  <si>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</si>
  <si>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</si>
  <si>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</si>
  <si>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</si>
  <si>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</si>
  <si>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</si>
  <si>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</si>
  <si>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</si>
  <si>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</si>
  <si>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</si>
  <si>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</si>
  <si>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</si>
  <si>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</si>
  <si>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</si>
  <si>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</si>
  <si>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</si>
  <si>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</si>
  <si>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</si>
  <si>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</si>
  <si>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</si>
  <si>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</si>
  <si>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</si>
  <si>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</si>
  <si>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</si>
  <si>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</si>
  <si>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</si>
  <si>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</si>
  <si>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</si>
  <si>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</si>
  <si>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</si>
  <si>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</si>
  <si>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</si>
  <si>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</si>
  <si>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</si>
  <si>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</si>
  <si>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</si>
  <si>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</si>
  <si>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</si>
  <si>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</si>
  <si>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</si>
  <si>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</si>
  <si>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</si>
  <si>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</si>
  <si>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</si>
  <si>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</si>
  <si>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</si>
  <si>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</si>
  <si>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</si>
  <si>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</si>
  <si>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</si>
  <si>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</si>
  <si>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</si>
  <si>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</si>
  <si>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</si>
  <si>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</si>
  <si>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</si>
  <si>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</si>
  <si>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</si>
  <si>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</si>
  <si>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</si>
  <si>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</si>
  <si>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</si>
  <si>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</si>
  <si>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</si>
  <si>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</si>
  <si>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</si>
  <si>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</si>
  <si>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</si>
  <si>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</si>
  <si>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</si>
  <si>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</si>
  <si>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</si>
  <si>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</si>
  <si>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</si>
  <si>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</si>
  <si>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</si>
  <si>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</si>
  <si>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</si>
  <si>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</si>
  <si>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</si>
  <si>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</si>
  <si>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</si>
  <si>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</si>
  <si>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</si>
  <si>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</si>
  <si>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</si>
  <si>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</si>
  <si>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</si>
  <si>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</si>
  <si>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</si>
  <si>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</si>
  <si>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</si>
  <si>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</si>
  <si>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</si>
  <si>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</si>
  <si>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</si>
  <si>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</si>
  <si>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</si>
  <si>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</si>
  <si>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</si>
  <si>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</si>
  <si>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</si>
  <si>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</si>
  <si>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</si>
  <si>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</si>
  <si>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</si>
  <si>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</si>
  <si>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</si>
  <si>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</si>
  <si>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</si>
  <si>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</si>
  <si>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</si>
  <si>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</si>
  <si>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</si>
  <si>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</si>
  <si>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</si>
  <si>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</si>
  <si>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</si>
  <si>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</si>
  <si>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</si>
  <si>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</si>
  <si>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</si>
  <si>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</si>
  <si>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</si>
  <si>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</si>
  <si>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</si>
  <si>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</si>
  <si>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</si>
  <si>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</si>
  <si>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</si>
  <si>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</si>
  <si>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</si>
  <si>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</si>
  <si>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</si>
  <si>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</si>
  <si>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</si>
  <si>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</si>
  <si>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</si>
  <si>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</si>
  <si>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</si>
  <si>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</si>
  <si>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</si>
  <si>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</si>
  <si>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</si>
  <si>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</si>
  <si>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</si>
  <si>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</si>
  <si>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</si>
  <si>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</si>
  <si>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</si>
  <si>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</si>
  <si>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</si>
  <si>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</si>
  <si>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</si>
  <si>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</si>
  <si>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</si>
  <si>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</si>
  <si>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</si>
  <si>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</si>
  <si>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</si>
  <si>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</si>
  <si>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</si>
  <si>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</si>
  <si>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</si>
  <si>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</si>
  <si>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</si>
  <si>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</si>
  <si>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</si>
  <si>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</si>
  <si>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</si>
  <si>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</si>
  <si>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</si>
  <si>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</si>
  <si>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</si>
  <si>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</si>
  <si>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</si>
  <si>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</si>
  <si>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</si>
  <si>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</si>
  <si>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</si>
  <si>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</si>
  <si>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</si>
  <si>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</si>
  <si>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</si>
  <si>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</si>
  <si>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</si>
  <si>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</si>
  <si>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</si>
  <si>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</si>
  <si>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</si>
  <si>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</si>
  <si>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</si>
  <si>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</si>
  <si>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</si>
  <si>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</si>
  <si>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</si>
  <si>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</si>
  <si>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</si>
  <si>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</si>
  <si>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</si>
  <si>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</si>
  <si>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</si>
  <si>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</si>
  <si>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</si>
  <si>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</si>
  <si>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</si>
  <si>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</si>
  <si>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</si>
  <si>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</si>
  <si>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</si>
  <si>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</si>
  <si>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</si>
  <si>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</si>
  <si>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</si>
  <si>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</si>
  <si>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</si>
  <si>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</si>
  <si>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</si>
  <si>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</si>
  <si>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</si>
  <si>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</si>
  <si>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</si>
  <si>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</si>
  <si>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</si>
  <si>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</si>
  <si>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</si>
  <si>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</si>
  <si>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</si>
  <si>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</si>
  <si>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</si>
  <si>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</si>
  <si>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</si>
  <si>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</si>
  <si>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</si>
  <si>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</si>
  <si>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</si>
  <si>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</si>
  <si>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</si>
  <si>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</si>
  <si>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</si>
  <si>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</si>
  <si>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</si>
  <si>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</si>
  <si>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</si>
  <si>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</si>
  <si>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</si>
  <si>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</si>
  <si>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</si>
  <si>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</si>
  <si>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</si>
  <si>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</si>
  <si>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</si>
  <si>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</si>
  <si>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</si>
  <si>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</si>
  <si>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</si>
  <si>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</si>
  <si>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</si>
  <si>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</si>
  <si>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</si>
  <si>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</si>
  <si>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</si>
  <si>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</si>
  <si>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</si>
  <si>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</si>
  <si>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</si>
  <si>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</si>
  <si>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</si>
  <si>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</si>
  <si>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</si>
  <si>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</si>
  <si>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</si>
  <si>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</si>
  <si>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</si>
  <si>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</si>
  <si>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</si>
  <si>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</si>
  <si>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</si>
  <si>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</si>
  <si>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</si>
  <si>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</si>
  <si>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</si>
  <si>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</si>
  <si>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</si>
  <si>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</si>
  <si>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</si>
  <si>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</si>
  <si>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</si>
  <si>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</si>
  <si>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</si>
  <si>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</si>
  <si>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</si>
  <si>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</si>
  <si>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</si>
  <si>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</si>
  <si>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</si>
  <si>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</si>
  <si>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</si>
  <si>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</si>
  <si>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</si>
  <si>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</si>
  <si>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</si>
  <si>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</si>
  <si>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</si>
  <si>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</si>
  <si>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</si>
  <si>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</si>
  <si>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</si>
  <si>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</si>
  <si>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</si>
  <si>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</si>
  <si>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</si>
  <si>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</si>
  <si>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</si>
  <si>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</si>
  <si>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</si>
  <si>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</si>
  <si>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</si>
  <si>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</si>
  <si>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</si>
  <si>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</si>
  <si>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</si>
  <si>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</si>
  <si>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</si>
  <si>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</si>
  <si>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</si>
  <si>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</si>
  <si>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</si>
  <si>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</si>
  <si>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</si>
  <si>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</si>
  <si>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</si>
  <si>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</si>
  <si>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</si>
  <si>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</si>
  <si>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</si>
  <si>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</si>
  <si>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</si>
  <si>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</si>
  <si>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</si>
  <si>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</si>
  <si>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</si>
  <si>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</si>
  <si>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</si>
  <si>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</si>
  <si>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</si>
  <si>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</si>
  <si>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</si>
  <si>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</si>
  <si>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</si>
  <si>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</si>
  <si>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</si>
  <si>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</si>
  <si>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</si>
  <si>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</si>
  <si>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</si>
  <si>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</si>
  <si>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</si>
  <si>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</si>
  <si>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</si>
  <si>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</si>
  <si>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</si>
  <si>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</si>
  <si>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</si>
  <si>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</si>
  <si>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</si>
  <si>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</si>
  <si>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</si>
  <si>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</si>
  <si>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</si>
  <si>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</si>
  <si>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</si>
  <si>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</si>
  <si>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</si>
  <si>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</si>
  <si>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</si>
  <si>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</si>
  <si>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</si>
  <si>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</si>
  <si>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</si>
  <si>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</si>
  <si>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</si>
  <si>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</si>
  <si>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</si>
  <si>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</si>
  <si>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</si>
  <si>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</si>
  <si>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</si>
  <si>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</si>
  <si>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</si>
  <si>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</si>
  <si>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</si>
  <si>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</si>
  <si>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</si>
  <si>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</si>
  <si>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</si>
  <si>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</si>
  <si>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</si>
  <si>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</si>
  <si>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</si>
  <si>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</si>
  <si>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</si>
  <si>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</si>
  <si>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</si>
  <si>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</si>
  <si>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</si>
  <si>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</si>
  <si>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</si>
  <si>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</si>
  <si>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</si>
  <si>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</si>
  <si>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</si>
  <si>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</si>
  <si>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</si>
  <si>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</si>
  <si>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</si>
  <si>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</si>
  <si>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</si>
  <si>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</si>
  <si>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</si>
  <si>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</si>
  <si>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</si>
  <si>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</si>
  <si>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</si>
  <si>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</si>
  <si>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</si>
  <si>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</si>
  <si>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</si>
  <si>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</si>
  <si>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</si>
  <si>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</si>
  <si>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</si>
  <si>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</si>
  <si>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</si>
  <si>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</si>
  <si>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</si>
  <si>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</si>
  <si>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</si>
  <si>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</si>
  <si>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</si>
  <si>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</si>
  <si>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</si>
  <si>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</si>
  <si>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</si>
  <si>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</si>
  <si>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</si>
  <si>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</si>
  <si>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</si>
  <si>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</si>
  <si>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</si>
  <si>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</si>
  <si>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</si>
  <si>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</si>
  <si>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</si>
  <si>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</si>
  <si>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</si>
  <si>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</si>
  <si>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</si>
  <si>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</si>
  <si>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</si>
  <si>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</si>
  <si>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</si>
  <si>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</si>
  <si>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</si>
  <si>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</si>
  <si>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</si>
  <si>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</si>
  <si>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</si>
  <si>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</si>
  <si>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</si>
  <si>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</si>
  <si>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</si>
  <si>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</si>
  <si>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</si>
  <si>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</si>
  <si>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</si>
  <si>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</si>
  <si>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</si>
  <si>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</si>
  <si>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</si>
  <si>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</si>
  <si>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</si>
  <si>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</si>
  <si>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</si>
  <si>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</si>
  <si>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</si>
  <si>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</si>
  <si>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</si>
  <si>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</si>
  <si>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</si>
  <si>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</si>
  <si>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</si>
  <si>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</si>
  <si>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</si>
  <si>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</si>
  <si>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</si>
  <si>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</si>
  <si>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</si>
  <si>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</si>
  <si>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</si>
  <si>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</si>
  <si>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</si>
  <si>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</si>
  <si>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</si>
  <si>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</si>
  <si>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</si>
  <si>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</si>
  <si>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</si>
  <si>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</si>
  <si>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</si>
  <si>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</si>
  <si>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</si>
  <si>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</si>
  <si>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</si>
  <si>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</si>
  <si>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</si>
  <si>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</si>
  <si>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</si>
  <si>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</si>
  <si>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</si>
  <si>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</si>
  <si>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</si>
  <si>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</si>
  <si>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</si>
  <si>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</si>
  <si>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</si>
  <si>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</si>
  <si>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</si>
  <si>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</si>
  <si>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</si>
  <si>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</si>
  <si>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</si>
  <si>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</si>
  <si>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</si>
  <si>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</si>
  <si>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</si>
  <si>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</si>
  <si>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</si>
  <si>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</si>
  <si>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</si>
  <si>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</si>
  <si>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</si>
  <si>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</si>
  <si>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</si>
  <si>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</si>
  <si>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</si>
  <si>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</si>
  <si>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</si>
  <si>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</si>
  <si>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</si>
  <si>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</si>
  <si>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</si>
  <si>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</si>
  <si>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</si>
  <si>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</si>
  <si>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</si>
  <si>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</si>
  <si>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</si>
  <si>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</si>
  <si>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</si>
  <si>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</si>
  <si>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</si>
  <si>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</si>
  <si>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</si>
  <si>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</si>
  <si>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</si>
  <si>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</si>
  <si>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</si>
  <si>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</si>
  <si>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</si>
  <si>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</si>
  <si>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</si>
  <si>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</si>
  <si>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</si>
  <si>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</si>
  <si>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</si>
  <si>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</si>
  <si>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</si>
  <si>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</si>
  <si>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</si>
  <si>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</si>
  <si>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</si>
  <si>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</si>
  <si>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</si>
  <si>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</si>
  <si>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</si>
  <si>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</si>
  <si>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</si>
  <si>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</si>
  <si>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</si>
  <si>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</si>
  <si>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</si>
  <si>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</si>
  <si>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</si>
  <si>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</si>
  <si>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</si>
  <si>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</si>
  <si>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</si>
  <si>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</si>
  <si>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</si>
  <si>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</si>
  <si>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</si>
  <si>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</si>
  <si>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</si>
  <si>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</si>
  <si>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</si>
  <si>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</si>
  <si>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</si>
  <si>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</si>
  <si>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</si>
  <si>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</si>
  <si>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</si>
  <si>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</si>
  <si>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</si>
  <si>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</si>
  <si>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</si>
  <si>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</si>
  <si>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</si>
  <si>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</si>
  <si>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</si>
  <si>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</si>
  <si>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</si>
  <si>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</si>
  <si>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</si>
  <si>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</si>
  <si>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</si>
  <si>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</si>
  <si>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</si>
  <si>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</si>
  <si>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</si>
  <si>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</si>
  <si>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</si>
  <si>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</si>
  <si>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</si>
  <si>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</si>
  <si>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</si>
  <si>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</si>
  <si>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</si>
  <si>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</si>
  <si>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</si>
  <si>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</si>
  <si>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</si>
  <si>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</si>
  <si>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</si>
  <si>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</si>
  <si>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</si>
  <si>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</si>
  <si>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</si>
  <si>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</si>
  <si>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</si>
  <si>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</si>
  <si>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</si>
  <si>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</si>
  <si>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</si>
  <si>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</si>
  <si>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</si>
  <si>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</si>
  <si>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</si>
  <si>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</si>
  <si>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</si>
  <si>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</si>
  <si>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</si>
  <si>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</si>
  <si>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</si>
  <si>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</si>
  <si>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</si>
  <si>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</si>
  <si>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</si>
  <si>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</si>
  <si>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</si>
  <si>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</si>
  <si>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</si>
  <si>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</si>
  <si>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</si>
  <si>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</si>
  <si>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</si>
  <si>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</si>
  <si>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</si>
  <si>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</si>
  <si>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</si>
  <si>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</si>
  <si>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</si>
  <si>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</si>
  <si>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</si>
  <si>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</si>
  <si>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</si>
  <si>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</si>
  <si>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</si>
  <si>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</si>
  <si>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</si>
  <si>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</si>
  <si>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</si>
  <si>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</si>
  <si>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</si>
  <si>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</si>
  <si>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</si>
  <si>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</si>
  <si>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</si>
  <si>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</si>
  <si>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</si>
  <si>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</si>
  <si>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</si>
  <si>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</si>
  <si>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</si>
  <si>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</si>
  <si>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</si>
  <si>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</si>
  <si>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</si>
  <si>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</si>
  <si>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</si>
  <si>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</si>
  <si>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</si>
  <si>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</si>
  <si>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</si>
  <si>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</si>
  <si>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</si>
  <si>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</si>
  <si>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</si>
  <si>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</si>
  <si>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</si>
  <si>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</si>
  <si>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</si>
  <si>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</si>
  <si>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</si>
  <si>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</si>
  <si>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</si>
  <si>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</si>
  <si>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</si>
  <si>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</si>
  <si>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</si>
  <si>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</si>
  <si>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</si>
  <si>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</si>
  <si>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</si>
  <si>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</si>
  <si>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</si>
  <si>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</si>
  <si>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</si>
  <si>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</si>
  <si>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</si>
  <si>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</si>
  <si>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</si>
  <si>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</si>
  <si>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</si>
  <si>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</si>
  <si>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</si>
  <si>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</si>
  <si>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</si>
  <si>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</si>
  <si>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</si>
  <si>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</si>
  <si>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</si>
  <si>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</si>
  <si>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</si>
  <si>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</si>
  <si>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</si>
  <si>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</si>
  <si>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</si>
  <si>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</si>
  <si>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</si>
  <si>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</si>
  <si>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</si>
  <si>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</si>
  <si>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</si>
  <si>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</si>
  <si>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</si>
  <si>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</si>
  <si>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</si>
  <si>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</si>
  <si>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</si>
  <si>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</si>
  <si>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</si>
  <si>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</si>
  <si>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</si>
  <si>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</si>
  <si>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</si>
  <si>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</si>
  <si>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</si>
  <si>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</si>
  <si>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</si>
  <si>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</si>
  <si>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</si>
  <si>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</si>
  <si>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</si>
  <si>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</si>
  <si>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</si>
  <si>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</si>
  <si>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</si>
  <si>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</si>
  <si>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</si>
  <si>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</si>
  <si>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</si>
  <si>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</si>
  <si>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</si>
  <si>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</si>
  <si>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</si>
  <si>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</si>
  <si>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</si>
  <si>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</si>
  <si>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</si>
  <si>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</si>
  <si>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</si>
  <si>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</si>
  <si>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</si>
  <si>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</si>
  <si>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</si>
  <si>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</si>
  <si>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</si>
  <si>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</si>
  <si>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</si>
  <si>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</si>
  <si>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</si>
  <si>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</si>
  <si>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</si>
  <si>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</si>
  <si>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</si>
  <si>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</si>
  <si>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</si>
  <si>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</si>
  <si>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</si>
  <si>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</si>
  <si>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</si>
  <si>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</si>
  <si>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</si>
  <si>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</si>
  <si>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</si>
  <si>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</si>
  <si>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</si>
  <si>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</si>
  <si>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</si>
  <si>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</si>
  <si>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</si>
  <si>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</si>
  <si>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</si>
  <si>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</si>
  <si>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</si>
  <si>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</si>
  <si>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</si>
  <si>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</si>
  <si>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</si>
  <si>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</si>
  <si>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</si>
  <si>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</si>
  <si>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</si>
  <si>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</si>
  <si>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</si>
  <si>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</si>
  <si>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</si>
  <si>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</si>
  <si>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</si>
  <si>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</si>
  <si>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</si>
  <si>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</si>
  <si>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</si>
  <si>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</si>
  <si>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</si>
  <si>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</si>
  <si>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</si>
  <si>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</si>
  <si>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</si>
  <si>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</si>
  <si>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</si>
  <si>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</si>
  <si>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</si>
  <si>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</si>
  <si>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</si>
  <si>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</si>
  <si>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</si>
  <si>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</si>
  <si>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</si>
  <si>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</si>
  <si>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</si>
  <si>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</si>
  <si>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</si>
  <si>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</si>
  <si>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</si>
  <si>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</si>
  <si>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</si>
  <si>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</si>
  <si>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</si>
  <si>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</si>
  <si>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</si>
  <si>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</si>
  <si>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</si>
  <si>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</si>
  <si>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</si>
  <si>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</si>
  <si>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</si>
  <si>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</si>
  <si>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</si>
  <si>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</si>
  <si>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</si>
  <si>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</si>
  <si>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</si>
  <si>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</si>
  <si>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</si>
  <si>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</si>
  <si>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</si>
  <si>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</si>
  <si>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</si>
  <si>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</si>
  <si>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</si>
  <si>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</si>
  <si>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</si>
  <si>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</si>
  <si>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</si>
  <si>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</si>
  <si>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</si>
  <si>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</si>
  <si>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</si>
  <si>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</si>
  <si>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</si>
  <si>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</si>
  <si>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</si>
  <si>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</si>
  <si>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</si>
  <si>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</si>
  <si>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</si>
  <si>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</si>
  <si>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</si>
  <si>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</si>
  <si>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</si>
  <si>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</si>
  <si>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</si>
  <si>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</si>
  <si>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</si>
  <si>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</si>
  <si>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</si>
  <si>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</si>
  <si>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</si>
  <si>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</si>
  <si>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</si>
  <si>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</si>
  <si>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</si>
  <si>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</si>
  <si>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</si>
  <si>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</si>
  <si>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</si>
  <si>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</si>
  <si>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</si>
  <si>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</si>
  <si>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</si>
  <si>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</si>
  <si>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</si>
  <si>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</si>
  <si>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</si>
  <si>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</si>
  <si>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</si>
  <si>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</si>
  <si>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</si>
  <si>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</si>
  <si>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</si>
  <si>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</si>
  <si>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</si>
  <si>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</si>
  <si>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</si>
  <si>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</si>
  <si>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</si>
  <si>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</si>
  <si>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</si>
  <si>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</si>
  <si>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</si>
  <si>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</si>
  <si>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</si>
  <si>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</si>
  <si>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</si>
  <si>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</si>
  <si>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</si>
  <si>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</si>
  <si>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</si>
  <si>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</si>
  <si>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</si>
  <si>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</si>
  <si>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</si>
  <si>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</si>
  <si>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</si>
  <si>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</si>
  <si>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</si>
  <si>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</si>
  <si>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</si>
  <si>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</si>
  <si>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</si>
  <si>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</si>
  <si>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</si>
  <si>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</si>
  <si>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</si>
  <si>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</si>
  <si>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</si>
  <si>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</si>
  <si>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</si>
  <si>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</si>
  <si>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</si>
  <si>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</si>
  <si>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</si>
  <si>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</si>
  <si>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</si>
  <si>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</si>
  <si>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</si>
  <si>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</si>
  <si>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</si>
  <si>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</si>
  <si>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</si>
  <si>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</si>
  <si>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</si>
  <si>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</si>
  <si>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</si>
  <si>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</si>
  <si>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</si>
  <si>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</si>
  <si>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</si>
  <si>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</si>
  <si>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</si>
  <si>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</si>
  <si>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</si>
  <si>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</si>
  <si>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</si>
  <si>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</si>
  <si>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</si>
  <si>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</si>
  <si>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</si>
  <si>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</si>
  <si>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</si>
  <si>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</si>
  <si>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</si>
  <si>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</si>
  <si>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</si>
  <si>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</si>
  <si>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</si>
  <si>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</si>
  <si>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</si>
  <si>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</si>
  <si>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</si>
  <si>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</si>
  <si>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</si>
  <si>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</si>
  <si>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</si>
  <si>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</si>
  <si>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</si>
  <si>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</si>
  <si>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</si>
  <si>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</si>
  <si>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</si>
  <si>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</si>
  <si>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</si>
  <si>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</si>
  <si>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</si>
  <si>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</si>
  <si>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</si>
  <si>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</si>
  <si>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</si>
  <si>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</si>
  <si>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</si>
  <si>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</si>
  <si>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</si>
  <si>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</si>
  <si>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</si>
  <si>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</si>
  <si>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</si>
  <si>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</si>
  <si>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</si>
  <si>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</si>
  <si>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</si>
  <si>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</si>
  <si>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</si>
  <si>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</si>
  <si>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</si>
  <si>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</si>
  <si>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</si>
  <si>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</si>
  <si>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</si>
  <si>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</si>
  <si>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</si>
  <si>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</si>
  <si>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</si>
  <si>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</si>
  <si>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</si>
  <si>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</si>
  <si>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</si>
  <si>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</si>
  <si>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</si>
  <si>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</si>
  <si>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</si>
  <si>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</si>
  <si>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</si>
  <si>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</si>
  <si>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</si>
  <si>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</si>
  <si>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</si>
  <si>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</si>
  <si>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</si>
  <si>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</si>
  <si>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</si>
  <si>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</si>
  <si>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</si>
  <si>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</si>
  <si>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</si>
  <si>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</si>
  <si>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</si>
  <si>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</si>
  <si>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</si>
  <si>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</si>
  <si>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</si>
  <si>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</si>
  <si>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</si>
  <si>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</si>
  <si>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</si>
  <si>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</si>
  <si>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</si>
  <si>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</si>
  <si>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</si>
  <si>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</si>
  <si>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</si>
  <si>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</si>
  <si>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</si>
  <si>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</si>
  <si>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</si>
  <si>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</si>
  <si>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</si>
  <si>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</si>
  <si>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</si>
  <si>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</si>
  <si>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</si>
  <si>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</si>
  <si>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</si>
  <si>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</si>
  <si>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</si>
  <si>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</si>
  <si>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</si>
  <si>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</si>
  <si>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</si>
  <si>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</si>
  <si>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</si>
  <si>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</si>
  <si>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</si>
  <si>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</si>
  <si>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</si>
  <si>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</si>
  <si>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</si>
  <si>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</si>
  <si>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</si>
  <si>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</si>
  <si>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</si>
  <si>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</si>
  <si>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</si>
  <si>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</si>
  <si>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</si>
  <si>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</si>
  <si>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</si>
  <si>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</si>
  <si>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</si>
  <si>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</si>
  <si>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</si>
  <si>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</si>
  <si>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</si>
  <si>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</si>
  <si>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</si>
  <si>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</si>
  <si>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</si>
  <si>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</si>
  <si>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</si>
  <si>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</si>
  <si>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</si>
  <si>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</si>
  <si>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</si>
  <si>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</si>
  <si>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</si>
  <si>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</si>
  <si>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</si>
  <si>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</si>
  <si>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</si>
  <si>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</si>
  <si>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</si>
  <si>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</si>
  <si>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</si>
  <si>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</si>
  <si>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</si>
  <si>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</si>
  <si>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</si>
  <si>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</si>
  <si>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</si>
  <si>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</si>
  <si>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</si>
  <si>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</si>
  <si>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</si>
  <si>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</si>
  <si>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</si>
  <si>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</si>
  <si>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</si>
  <si>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</si>
  <si>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</si>
  <si>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</si>
  <si>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</si>
  <si>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</si>
  <si>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</si>
  <si>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</si>
  <si>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</si>
  <si>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</si>
  <si>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</si>
  <si>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</si>
  <si>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</si>
  <si>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</si>
  <si>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</si>
  <si>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</si>
  <si>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</si>
  <si>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</si>
  <si>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</si>
  <si>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</si>
  <si>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</si>
  <si>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</si>
  <si>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</si>
  <si>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</si>
  <si>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</si>
  <si>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</si>
  <si>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</si>
  <si>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</si>
  <si>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</si>
  <si>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</si>
  <si>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</si>
  <si>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</si>
  <si>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</si>
  <si>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</si>
  <si>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</si>
  <si>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</si>
  <si>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</si>
  <si>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</si>
  <si>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</si>
  <si>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</si>
  <si>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</si>
  <si>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</si>
  <si>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</si>
  <si>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</si>
  <si>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</si>
  <si>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</si>
  <si>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</si>
  <si>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</si>
  <si>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</si>
  <si>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</si>
  <si>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</si>
  <si>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</si>
  <si>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</si>
  <si>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</si>
  <si>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</si>
  <si>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</si>
  <si>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</si>
  <si>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</si>
  <si>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</si>
  <si>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</si>
  <si>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</si>
  <si>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</si>
  <si>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</si>
  <si>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</si>
  <si>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</si>
  <si>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</si>
  <si>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</si>
  <si>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</si>
  <si>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</si>
  <si>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</si>
  <si>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</si>
  <si>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</si>
  <si>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</si>
  <si>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</si>
  <si>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</si>
  <si>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</si>
  <si>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</si>
  <si>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</si>
  <si>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</si>
  <si>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</si>
  <si>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</si>
  <si>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</si>
  <si>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</si>
  <si>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</si>
  <si>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</si>
  <si>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</si>
  <si>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</si>
  <si>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</si>
  <si>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</si>
  <si>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</si>
  <si>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</si>
  <si>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</si>
  <si>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</si>
  <si>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</si>
  <si>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</si>
  <si>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</si>
  <si>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</si>
  <si>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</si>
  <si>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</si>
  <si>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</si>
  <si>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</si>
  <si>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</si>
  <si>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</si>
  <si>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</si>
  <si>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</si>
  <si>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</si>
  <si>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</si>
  <si>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</si>
  <si>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</si>
  <si>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</si>
  <si>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</si>
  <si>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</si>
  <si>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</si>
  <si>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</si>
  <si>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</si>
  <si>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</si>
  <si>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</si>
  <si>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</si>
  <si>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</si>
  <si>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</si>
  <si>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</si>
  <si>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</si>
  <si>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</si>
  <si>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</si>
  <si>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</si>
  <si>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</si>
  <si>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</si>
  <si>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</si>
  <si>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</si>
  <si>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</si>
  <si>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</si>
  <si>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</si>
  <si>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</si>
  <si>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</si>
  <si>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</si>
  <si>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</si>
  <si>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</si>
  <si>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</si>
  <si>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</si>
  <si>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</si>
  <si>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</si>
  <si>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</si>
  <si>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</si>
  <si>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</si>
  <si>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</si>
  <si>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</si>
  <si>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</si>
  <si>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</si>
  <si>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</si>
  <si>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</si>
  <si>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</si>
  <si>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</si>
  <si>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</si>
  <si>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</si>
  <si>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</si>
  <si>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</si>
  <si>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</si>
  <si>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</si>
  <si>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</si>
  <si>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</si>
  <si>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</si>
  <si>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</si>
  <si>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</si>
  <si>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</si>
  <si>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</si>
  <si>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</si>
  <si>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</si>
  <si>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</si>
  <si>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</si>
  <si>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</si>
  <si>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</si>
  <si>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</si>
  <si>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</si>
  <si>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</si>
  <si>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</si>
  <si>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</si>
  <si>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</si>
  <si>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</si>
  <si>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</si>
  <si>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</si>
  <si>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</si>
  <si>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</si>
  <si>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</si>
  <si>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</si>
  <si>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</si>
  <si>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</si>
  <si>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</si>
  <si>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</si>
  <si>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</si>
  <si>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</si>
  <si>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</si>
  <si>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</si>
  <si>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</si>
  <si>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</si>
  <si>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</si>
  <si>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</si>
  <si>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</si>
  <si>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</si>
  <si>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</si>
  <si>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</si>
  <si>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</si>
  <si>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</si>
  <si>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</si>
  <si>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</si>
  <si>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</si>
  <si>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</si>
  <si>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</si>
  <si>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</si>
  <si>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</si>
  <si>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</si>
  <si>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</si>
  <si>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</si>
  <si>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</si>
  <si>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</si>
  <si>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</si>
  <si>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</si>
  <si>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</si>
  <si>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</si>
  <si>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</si>
  <si>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</si>
  <si>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</si>
  <si>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</si>
  <si>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</si>
  <si>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</si>
  <si>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</si>
  <si>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</si>
  <si>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</si>
  <si>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</si>
  <si>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</si>
  <si>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</si>
  <si>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</si>
  <si>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</si>
  <si>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</si>
  <si>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</si>
  <si>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</si>
  <si>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</si>
  <si>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</si>
  <si>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</si>
  <si>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</si>
  <si>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</si>
  <si>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</si>
  <si>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</si>
  <si>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</si>
  <si>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</si>
  <si>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</si>
  <si>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</si>
  <si>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</si>
  <si>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</si>
  <si>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</si>
  <si>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</si>
  <si>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</si>
  <si>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</si>
  <si>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</si>
  <si>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</si>
  <si>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</si>
  <si>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</si>
  <si>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</si>
  <si>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</si>
  <si>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</si>
  <si>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</si>
  <si>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</si>
  <si>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</si>
  <si>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</si>
  <si>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</si>
  <si>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</si>
  <si>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</si>
  <si>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</si>
  <si>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</si>
  <si>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</si>
  <si>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</si>
  <si>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</si>
  <si>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</si>
  <si>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</si>
  <si>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</si>
  <si>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</si>
  <si>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</si>
  <si>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</si>
  <si>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</si>
  <si>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</si>
  <si>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</si>
  <si>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</si>
  <si>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</si>
  <si>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</si>
  <si>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</si>
  <si>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</si>
  <si>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</si>
  <si>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</si>
  <si>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</si>
  <si>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</si>
  <si>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</si>
  <si>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</si>
  <si>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</si>
  <si>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</si>
  <si>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</si>
  <si>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</si>
  <si>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</si>
  <si>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</si>
  <si>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</si>
  <si>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</si>
  <si>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</si>
  <si>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</si>
  <si>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</si>
  <si>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</si>
  <si>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</si>
  <si>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</si>
  <si>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</si>
  <si>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</si>
  <si>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</si>
  <si>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</si>
  <si>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</si>
  <si>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</si>
  <si>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</si>
  <si>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</si>
  <si>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</si>
  <si>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</si>
  <si>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</si>
  <si>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</si>
  <si>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</si>
  <si>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</si>
  <si>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</si>
  <si>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</si>
  <si>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</si>
  <si>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</si>
  <si>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</si>
  <si>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</si>
  <si>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</si>
  <si>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</si>
  <si>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</si>
  <si>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</si>
  <si>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</si>
  <si>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</si>
  <si>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</si>
  <si>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</si>
  <si>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</si>
  <si>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</si>
  <si>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</si>
  <si>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</si>
  <si>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</si>
  <si>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</si>
  <si>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</si>
  <si>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</si>
  <si>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</si>
  <si>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</si>
  <si>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</si>
  <si>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</si>
  <si>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</si>
  <si>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</si>
  <si>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</si>
  <si>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</si>
  <si>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</si>
  <si>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</si>
  <si>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</si>
  <si>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</si>
  <si>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</si>
  <si>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</si>
  <si>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</si>
  <si>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</si>
  <si>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</si>
  <si>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</si>
  <si>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</si>
  <si>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</si>
  <si>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</si>
  <si>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</si>
  <si>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</si>
  <si>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</si>
  <si>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</si>
  <si>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</si>
  <si>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</si>
  <si>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</si>
  <si>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</si>
  <si>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</si>
  <si>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</si>
  <si>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</si>
  <si>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</si>
  <si>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</si>
  <si>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</si>
  <si>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</si>
  <si>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</si>
  <si>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</si>
  <si>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</si>
  <si>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</si>
  <si>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</si>
  <si>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</si>
  <si>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</si>
  <si>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</si>
  <si>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</si>
  <si>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</si>
  <si>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</si>
  <si>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</si>
  <si>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</si>
  <si>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</si>
  <si>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</si>
  <si>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</si>
  <si>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</si>
  <si>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</si>
  <si>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</si>
  <si>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</si>
  <si>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</si>
  <si>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</si>
  <si>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</si>
  <si>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</si>
  <si>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</si>
  <si>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</si>
  <si>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</si>
  <si>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</si>
  <si>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</si>
  <si>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</si>
  <si>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</si>
  <si>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</si>
  <si>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</si>
  <si>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</si>
  <si>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</si>
  <si>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</si>
  <si>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</si>
  <si>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</si>
  <si>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</si>
  <si>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</si>
  <si>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</si>
  <si>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</si>
  <si>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</si>
  <si>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</si>
  <si>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</si>
  <si>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</si>
  <si>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</si>
  <si>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</si>
  <si>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</si>
  <si>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</si>
  <si>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</si>
  <si>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</si>
  <si>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</si>
  <si>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</si>
  <si>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</si>
  <si>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</si>
  <si>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</si>
  <si>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</si>
  <si>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</si>
  <si>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</si>
  <si>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</si>
  <si>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</si>
  <si>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</si>
  <si>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</si>
  <si>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</si>
  <si>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</si>
  <si>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</si>
  <si>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</si>
  <si>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</si>
  <si>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</si>
  <si>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</si>
  <si>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</si>
  <si>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</si>
  <si>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</si>
  <si>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</si>
  <si>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</si>
  <si>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</si>
  <si>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</si>
  <si>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</si>
  <si>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</si>
  <si>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</si>
  <si>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</si>
  <si>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</si>
  <si>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</si>
  <si>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</si>
  <si>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</si>
  <si>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</si>
  <si>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</si>
  <si>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</si>
  <si>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</si>
  <si>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</si>
  <si>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</si>
  <si>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</si>
  <si>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</si>
  <si>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</si>
  <si>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</si>
  <si>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</si>
  <si>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</si>
  <si>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</si>
  <si>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</si>
  <si>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</si>
  <si>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</si>
  <si>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</si>
  <si>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</si>
  <si>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</si>
  <si>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</si>
  <si>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</si>
  <si>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</si>
  <si>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</si>
  <si>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</si>
  <si>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</si>
  <si>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</si>
  <si>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</si>
  <si>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</si>
  <si>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</si>
  <si>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</si>
  <si>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</si>
  <si>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</si>
  <si>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</si>
  <si>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</si>
  <si>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</si>
  <si>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</si>
  <si>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</si>
  <si>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</si>
  <si>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</si>
  <si>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</si>
  <si>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</si>
  <si>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</si>
  <si>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</si>
  <si>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</si>
  <si>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</si>
  <si>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</si>
  <si>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</si>
  <si>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</si>
  <si>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</si>
  <si>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</si>
  <si>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</si>
  <si>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</si>
  <si>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</si>
  <si>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</si>
  <si>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</si>
  <si>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</si>
  <si>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</si>
  <si>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</si>
  <si>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</si>
  <si>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</si>
  <si>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</si>
  <si>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</si>
  <si>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</si>
  <si>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</si>
  <si>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</si>
  <si>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</si>
  <si>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</si>
  <si>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</si>
  <si>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</si>
  <si>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</si>
  <si>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</si>
  <si>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</si>
  <si>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</si>
  <si>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</si>
  <si>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</si>
  <si>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</si>
  <si>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</si>
  <si>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</si>
  <si>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</si>
  <si>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</si>
  <si>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</si>
  <si>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</si>
  <si>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</si>
  <si>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</si>
  <si>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</si>
  <si>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</si>
  <si>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</si>
  <si>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</si>
  <si>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</si>
  <si>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</si>
  <si>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</si>
  <si>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</si>
  <si>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</si>
  <si>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</si>
  <si>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</si>
  <si>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</si>
  <si>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</si>
  <si>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</si>
  <si>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</si>
  <si>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</si>
  <si>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</si>
  <si>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</si>
  <si>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</si>
  <si>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</si>
  <si>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</si>
  <si>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</si>
  <si>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</si>
  <si>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</si>
  <si>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</si>
  <si>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</si>
  <si>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</si>
  <si>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</si>
  <si>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</si>
  <si>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</si>
  <si>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</si>
  <si>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</si>
  <si>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</si>
  <si>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</si>
  <si>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</si>
  <si>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</si>
  <si>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</si>
  <si>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</si>
  <si>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</si>
  <si>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</si>
  <si>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</si>
  <si>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</si>
  <si>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</si>
  <si>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</si>
  <si>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</si>
  <si>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</si>
  <si>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</si>
  <si>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</si>
  <si>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</si>
  <si>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</si>
  <si>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</si>
  <si>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</si>
  <si>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</si>
  <si>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</si>
  <si>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</si>
  <si>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</si>
  <si>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</si>
  <si>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</si>
  <si>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</si>
  <si>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</si>
  <si>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</si>
  <si>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</si>
  <si>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</si>
  <si>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</si>
  <si>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</si>
  <si>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</si>
  <si>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</si>
  <si>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</si>
  <si>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</si>
  <si>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</si>
  <si>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</si>
  <si>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</si>
  <si>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</si>
  <si>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</si>
  <si>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</si>
  <si>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</si>
  <si>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</si>
  <si>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</si>
  <si>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</si>
  <si>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</si>
  <si>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</si>
  <si>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</si>
  <si>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</si>
  <si>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</si>
  <si>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</si>
  <si>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</si>
  <si>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</si>
  <si>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</si>
  <si>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</si>
  <si>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</si>
  <si>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</si>
  <si>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</si>
  <si>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</si>
  <si>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</si>
  <si>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</si>
  <si>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</si>
  <si>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</si>
  <si>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</si>
  <si>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</si>
  <si>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</si>
  <si>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</si>
  <si>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</si>
  <si>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</si>
  <si>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</si>
  <si>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</si>
  <si>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</si>
  <si>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</si>
  <si>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</si>
  <si>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</si>
  <si>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</si>
  <si>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</si>
  <si>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</si>
  <si>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</si>
  <si>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</si>
  <si>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</si>
  <si>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</si>
  <si>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</si>
  <si>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</si>
  <si>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</si>
  <si>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</si>
  <si>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</si>
  <si>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</si>
  <si>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</si>
  <si>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</si>
  <si>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</si>
  <si>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</si>
  <si>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</si>
  <si>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</si>
  <si>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</si>
  <si>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</si>
  <si>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</si>
  <si>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</si>
  <si>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</si>
  <si>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</si>
  <si>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</si>
  <si>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</si>
  <si>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</si>
  <si>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</si>
  <si>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</si>
  <si>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</si>
  <si>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</si>
  <si>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</si>
  <si>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</si>
  <si>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</si>
  <si>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</si>
  <si>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</si>
  <si>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</si>
  <si>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</si>
  <si>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</si>
  <si>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</si>
  <si>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</si>
  <si>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</si>
  <si>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</si>
  <si>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</si>
  <si>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</si>
  <si>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</si>
  <si>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</si>
  <si>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</si>
  <si>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</si>
  <si>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</si>
  <si>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</si>
  <si>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</si>
  <si>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</si>
  <si>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</si>
  <si>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</si>
  <si>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</si>
  <si>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</si>
  <si>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</si>
  <si>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</si>
  <si>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</si>
  <si>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</si>
  <si>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</si>
  <si>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</si>
  <si>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</si>
  <si>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</si>
  <si>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</si>
  <si>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</si>
  <si>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</si>
  <si>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</si>
  <si>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</si>
  <si>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</si>
  <si>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</si>
  <si>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</si>
  <si>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</si>
  <si>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</si>
  <si>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</si>
  <si>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</si>
  <si>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</si>
  <si>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</si>
  <si>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</si>
  <si>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</si>
  <si>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</si>
  <si>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</si>
  <si>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</si>
  <si>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</si>
  <si>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</si>
  <si>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</si>
  <si>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</si>
  <si>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</si>
  <si>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</si>
  <si>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</si>
  <si>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</si>
  <si>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</si>
  <si>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</si>
  <si>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</si>
  <si>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</si>
  <si>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</si>
  <si>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</si>
  <si>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</si>
  <si>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</si>
  <si>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</si>
  <si>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</si>
  <si>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</si>
  <si>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</si>
  <si>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</si>
  <si>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</si>
  <si>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</si>
  <si>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</si>
  <si>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</si>
  <si>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</si>
  <si>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</si>
  <si>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</si>
  <si>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</si>
  <si>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</si>
  <si>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</si>
  <si>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</si>
  <si>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</si>
  <si>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</si>
  <si>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</si>
  <si>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</si>
  <si>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</si>
  <si>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</si>
  <si>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</si>
  <si>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</si>
  <si>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</si>
  <si>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</si>
  <si>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</si>
  <si>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</si>
  <si>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</si>
  <si>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</si>
  <si>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</si>
  <si>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</si>
  <si>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</si>
  <si>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</si>
  <si>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</si>
  <si>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</si>
  <si>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</si>
  <si>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</si>
  <si>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</si>
  <si>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</si>
  <si>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</si>
  <si>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</si>
  <si>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</si>
  <si>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</si>
  <si>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</si>
  <si>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</si>
  <si>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</si>
  <si>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</si>
  <si>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</si>
  <si>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</si>
  <si>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</si>
  <si>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</si>
  <si>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</si>
  <si>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</si>
  <si>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</si>
  <si>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</si>
  <si>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</si>
  <si>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</si>
  <si>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</si>
  <si>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</si>
  <si>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</si>
  <si>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</si>
  <si>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</si>
  <si>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</si>
  <si>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</si>
  <si>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</si>
  <si>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</si>
  <si>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</si>
  <si>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</si>
  <si>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</si>
  <si>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</si>
  <si>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</si>
  <si>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</si>
  <si>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</si>
  <si>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</si>
  <si>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</si>
  <si>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</si>
  <si>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</si>
  <si>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</si>
  <si>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</si>
  <si>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</si>
  <si>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</si>
  <si>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</si>
  <si>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</si>
  <si>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</si>
  <si>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</si>
  <si>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</si>
  <si>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</si>
  <si>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</si>
  <si>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</si>
  <si>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</si>
  <si>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</si>
  <si>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</si>
  <si>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</si>
  <si>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</si>
  <si>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</si>
  <si>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</si>
  <si>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</si>
  <si>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</si>
  <si>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</si>
  <si>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</si>
  <si>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</si>
  <si>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</si>
  <si>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</si>
  <si>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</si>
  <si>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</si>
  <si>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</si>
  <si>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</si>
  <si>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</si>
  <si>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</si>
  <si>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</si>
  <si>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</si>
  <si>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</si>
  <si>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</si>
  <si>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</si>
  <si>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</si>
  <si>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</si>
  <si>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</si>
  <si>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</si>
  <si>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</si>
  <si>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</si>
  <si>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</si>
  <si>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</si>
  <si>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</si>
  <si>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</si>
  <si>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</si>
  <si>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</si>
  <si>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</si>
  <si>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</si>
  <si>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</si>
  <si>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</si>
  <si>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</si>
  <si>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</si>
  <si>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</si>
  <si>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</si>
  <si>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</si>
  <si>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</si>
  <si>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</si>
  <si>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</si>
  <si>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</si>
  <si>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</si>
  <si>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</si>
  <si>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</si>
  <si>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</si>
  <si>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</si>
  <si>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</si>
  <si>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</si>
  <si>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</si>
  <si>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</si>
  <si>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</si>
  <si>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</si>
  <si>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</si>
  <si>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</si>
  <si>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</si>
  <si>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</si>
  <si>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</si>
  <si>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</si>
  <si>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</si>
  <si>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</si>
  <si>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</si>
  <si>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</si>
  <si>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</si>
  <si>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</si>
  <si>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</si>
  <si>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</si>
  <si>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</si>
  <si>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</si>
  <si>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</si>
  <si>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</si>
  <si>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</si>
  <si>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</si>
  <si>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</si>
  <si>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</si>
  <si>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</si>
  <si>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</si>
  <si>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</si>
  <si>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</si>
  <si>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</si>
  <si>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</si>
  <si>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</si>
  <si>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</si>
  <si>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</si>
  <si>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</si>
  <si>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</si>
  <si>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</si>
  <si>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</si>
  <si>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</si>
  <si>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</si>
  <si>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</si>
  <si>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</si>
  <si>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</si>
  <si>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</si>
  <si>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</si>
  <si>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</si>
  <si>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</si>
  <si>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</si>
  <si>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</si>
  <si>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</si>
  <si>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</si>
  <si>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</si>
  <si>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</si>
  <si>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</si>
  <si>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</si>
  <si>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</si>
  <si>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</si>
  <si>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</si>
  <si>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</si>
  <si>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</si>
  <si>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</si>
  <si>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</si>
  <si>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</si>
  <si>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</si>
  <si>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</si>
  <si>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</si>
  <si>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</si>
  <si>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</si>
  <si>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</si>
  <si>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</si>
  <si>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</si>
  <si>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</si>
  <si>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</si>
  <si>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</si>
  <si>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</si>
  <si>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</si>
  <si>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</si>
  <si>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</si>
  <si>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</si>
  <si>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</si>
  <si>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</si>
  <si>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</si>
  <si>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</si>
  <si>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</si>
  <si>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</si>
  <si>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</si>
  <si>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</si>
  <si>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</si>
  <si>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</si>
  <si>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</si>
  <si>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</si>
  <si>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</si>
  <si>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</si>
  <si>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</si>
  <si>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</si>
  <si>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</si>
  <si>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</si>
  <si>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</si>
  <si>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</si>
  <si>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</si>
  <si>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</si>
  <si>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</si>
  <si>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</si>
  <si>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</si>
  <si>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</si>
  <si>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</si>
  <si>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</si>
  <si>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</si>
  <si>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</si>
  <si>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</si>
  <si>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</si>
  <si>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</si>
  <si>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</si>
  <si>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</si>
  <si>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</si>
  <si>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</si>
  <si>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</si>
  <si>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</si>
  <si>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</si>
  <si>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</si>
  <si>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</si>
  <si>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</si>
  <si>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</si>
  <si>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</si>
  <si>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</si>
  <si>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</si>
  <si>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</si>
  <si>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</si>
  <si>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</si>
  <si>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</si>
  <si>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</si>
  <si>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</si>
  <si>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</si>
  <si>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</si>
  <si>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</si>
  <si>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</si>
  <si>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</si>
  <si>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</si>
  <si>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</si>
  <si>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</si>
  <si>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</si>
  <si>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</si>
  <si>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</si>
  <si>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</si>
  <si>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</si>
  <si>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</si>
  <si>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</si>
  <si>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</si>
  <si>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</si>
  <si>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</si>
  <si>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</si>
  <si>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</si>
  <si>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</si>
  <si>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</si>
  <si>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</si>
  <si>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</si>
  <si>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</si>
  <si>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</si>
  <si>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</si>
  <si>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</si>
  <si>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</si>
  <si>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</si>
  <si>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</si>
  <si>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</si>
  <si>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</si>
  <si>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</si>
  <si>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</si>
  <si>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</si>
  <si>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</si>
  <si>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</si>
  <si>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</si>
  <si>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</si>
  <si>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</si>
  <si>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</si>
  <si>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</si>
  <si>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</si>
  <si>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</si>
  <si>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</si>
  <si>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</si>
  <si>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</si>
  <si>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</si>
  <si>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</si>
  <si>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</si>
  <si>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</si>
  <si>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</si>
  <si>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</si>
  <si>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</si>
  <si>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</si>
  <si>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</si>
  <si>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</si>
  <si>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</si>
  <si>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</si>
  <si>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</si>
  <si>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</si>
  <si>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</si>
  <si>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</si>
  <si>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</si>
  <si>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</si>
  <si>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</si>
  <si>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</si>
  <si>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</si>
  <si>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</si>
  <si>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</si>
  <si>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</si>
  <si>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</si>
  <si>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</si>
  <si>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</si>
  <si>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</si>
  <si>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</si>
  <si>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</si>
  <si>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</si>
  <si>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</si>
  <si>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</si>
  <si>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</si>
  <si>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</si>
  <si>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</si>
  <si>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</si>
  <si>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</si>
  <si>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</si>
  <si>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</si>
  <si>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</si>
  <si>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</si>
  <si>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</si>
  <si>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</si>
  <si>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</si>
  <si>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</si>
  <si>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</si>
  <si>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</si>
  <si>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</si>
  <si>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</si>
  <si>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</si>
  <si>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</si>
  <si>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</si>
  <si>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</si>
  <si>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</si>
  <si>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</si>
  <si>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</si>
  <si>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</si>
  <si>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</si>
  <si>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</si>
  <si>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</si>
  <si>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</si>
  <si>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</si>
  <si>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</si>
  <si>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</si>
  <si>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</si>
  <si>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</si>
  <si>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</si>
  <si>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</si>
  <si>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</si>
  <si>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</si>
  <si>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</si>
  <si>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</si>
  <si>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</si>
  <si>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</si>
  <si>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</si>
  <si>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</si>
  <si>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</si>
  <si>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</si>
  <si>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</si>
  <si>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</si>
  <si>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</si>
  <si>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</si>
  <si>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</si>
  <si>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</si>
  <si>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</si>
  <si>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</si>
  <si>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</si>
  <si>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</si>
  <si>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</si>
  <si>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</si>
  <si>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</si>
  <si>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</si>
  <si>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</si>
  <si>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</si>
  <si>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</si>
  <si>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</si>
  <si>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</si>
  <si>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</si>
  <si>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</si>
  <si>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</si>
  <si>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</si>
  <si>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</si>
  <si>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</si>
  <si>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</si>
  <si>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</si>
  <si>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</si>
  <si>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</si>
  <si>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</si>
  <si>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</si>
  <si>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</si>
  <si>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</si>
  <si>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</si>
  <si>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</si>
  <si>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</si>
  <si>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</si>
  <si>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</si>
  <si>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</si>
  <si>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</si>
  <si>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</si>
  <si>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</si>
  <si>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</si>
  <si>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</si>
  <si>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</si>
  <si>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</si>
  <si>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</si>
  <si>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</si>
  <si>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</si>
  <si>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</si>
  <si>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</si>
  <si>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</si>
  <si>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</si>
  <si>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</si>
  <si>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</si>
  <si>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</si>
  <si>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</si>
  <si>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</si>
  <si>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</si>
  <si>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</si>
  <si>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</si>
  <si>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</si>
  <si>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</si>
  <si>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</si>
  <si>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</si>
  <si>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</si>
  <si>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</si>
  <si>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</si>
  <si>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</si>
  <si>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</si>
  <si>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</si>
  <si>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</si>
  <si>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</si>
  <si>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</si>
  <si>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</si>
  <si>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</si>
  <si>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</si>
  <si>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</si>
  <si>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</si>
  <si>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</si>
  <si>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</si>
  <si>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</si>
  <si>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</si>
  <si>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</si>
  <si>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</si>
  <si>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</si>
  <si>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</si>
  <si>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</si>
  <si>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</si>
  <si>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</si>
  <si>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</si>
  <si>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</si>
  <si>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</si>
  <si>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</si>
  <si>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</si>
  <si>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</si>
  <si>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</si>
  <si>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</si>
  <si>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</si>
  <si>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</si>
  <si>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</si>
  <si>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</si>
  <si>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</si>
  <si>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</si>
  <si>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</si>
  <si>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</si>
  <si>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</si>
  <si>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</si>
  <si>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</si>
  <si>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</si>
  <si>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</si>
  <si>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</si>
  <si>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</si>
  <si>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</si>
  <si>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</si>
  <si>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</si>
  <si>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</si>
  <si>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</si>
  <si>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</si>
  <si>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</si>
  <si>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</si>
  <si>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</si>
  <si>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</si>
  <si>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</si>
  <si>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</si>
  <si>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</si>
  <si>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</si>
  <si>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</si>
  <si>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</si>
  <si>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</si>
  <si>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</si>
  <si>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</si>
  <si>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</si>
  <si>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</si>
  <si>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</si>
  <si>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</si>
  <si>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</si>
  <si>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</si>
  <si>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</si>
  <si>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</si>
  <si>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</si>
  <si>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</si>
  <si>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</si>
  <si>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</si>
  <si>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</si>
  <si>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</si>
  <si>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</si>
  <si>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</si>
  <si>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</si>
  <si>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</si>
  <si>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</si>
  <si>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</si>
  <si>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</si>
  <si>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</si>
  <si>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</si>
  <si>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</si>
  <si>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</si>
  <si>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</si>
  <si>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</si>
  <si>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</si>
  <si>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</si>
  <si>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</si>
  <si>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</si>
  <si>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</si>
  <si>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</si>
  <si>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</si>
  <si>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</si>
  <si>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</si>
  <si>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</si>
  <si>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</si>
  <si>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</si>
  <si>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</si>
  <si>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</si>
  <si>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</si>
  <si>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</si>
  <si>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</si>
  <si>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</si>
  <si>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</si>
  <si>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</si>
  <si>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</si>
  <si>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</si>
  <si>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</si>
  <si>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</si>
  <si>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</si>
  <si>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</si>
  <si>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</si>
  <si>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</si>
  <si>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</si>
  <si>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</si>
  <si>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</si>
  <si>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</si>
  <si>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</si>
  <si>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</si>
  <si>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</si>
  <si>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</si>
  <si>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</si>
  <si>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</si>
  <si>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</si>
  <si>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</si>
  <si>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</si>
  <si>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</si>
  <si>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</si>
  <si>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</si>
  <si>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</si>
  <si>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</si>
  <si>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</si>
  <si>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</si>
  <si>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</si>
  <si>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</si>
  <si>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</si>
  <si>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</si>
  <si>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</si>
  <si>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</si>
  <si>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</si>
  <si>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</si>
  <si>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</si>
  <si>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</si>
  <si>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</si>
  <si>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</si>
  <si>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</si>
  <si>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</si>
  <si>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</si>
  <si>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</si>
  <si>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</si>
  <si>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</si>
  <si>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</si>
  <si>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</si>
  <si>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</si>
  <si>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</si>
  <si>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</si>
  <si>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</si>
  <si>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</si>
  <si>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</si>
  <si>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</si>
  <si>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</si>
  <si>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</si>
  <si>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</si>
  <si>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</si>
  <si>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</si>
  <si>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</si>
  <si>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</si>
  <si>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</si>
  <si>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</si>
  <si>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</si>
  <si>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</si>
  <si>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</si>
  <si>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</si>
  <si>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</si>
  <si>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</si>
  <si>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</si>
  <si>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</si>
  <si>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</si>
  <si>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</si>
  <si>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</si>
  <si>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</si>
  <si>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</si>
  <si>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</si>
  <si>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</si>
  <si>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</si>
  <si>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</si>
  <si>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</si>
  <si>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</si>
  <si>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</si>
  <si>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</si>
  <si>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</si>
  <si>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</si>
  <si>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</si>
  <si>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</si>
  <si>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</si>
  <si>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</si>
  <si>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</si>
  <si>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</si>
  <si>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</si>
  <si>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</si>
  <si>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</si>
  <si>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</si>
  <si>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</si>
  <si>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</si>
  <si>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</si>
  <si>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</si>
  <si>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</si>
  <si>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</si>
  <si>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</si>
  <si>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</si>
  <si>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</si>
  <si>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</si>
  <si>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</si>
  <si>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</si>
  <si>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</si>
  <si>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</si>
  <si>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</si>
  <si>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</si>
  <si>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</si>
  <si>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</si>
  <si>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</si>
  <si>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</si>
  <si>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</si>
  <si>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</si>
  <si>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</si>
  <si>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</si>
  <si>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</si>
  <si>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</si>
  <si>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</si>
  <si>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</si>
  <si>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</si>
  <si>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</si>
  <si>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</si>
  <si>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</si>
  <si>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</si>
  <si>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</si>
  <si>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</si>
  <si>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</si>
  <si>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</si>
  <si>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</si>
  <si>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</si>
  <si>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</si>
  <si>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</si>
  <si>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</si>
  <si>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</si>
  <si>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</si>
  <si>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</si>
  <si>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</si>
  <si>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</si>
  <si>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</si>
  <si>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</si>
  <si>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</si>
  <si>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</si>
  <si>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</si>
  <si>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</si>
  <si>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</si>
  <si>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</si>
  <si>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</si>
  <si>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</si>
  <si>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</si>
  <si>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</si>
  <si>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</si>
  <si>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</si>
  <si>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</si>
  <si>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</si>
  <si>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</si>
  <si>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</si>
  <si>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</si>
  <si>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</si>
  <si>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</si>
  <si>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</si>
  <si>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</si>
  <si>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</si>
  <si>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</si>
  <si>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</si>
  <si>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</si>
  <si>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</si>
  <si>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</si>
  <si>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</si>
  <si>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</si>
  <si>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</si>
  <si>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</si>
  <si>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</si>
  <si>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</si>
  <si>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</si>
  <si>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</si>
  <si>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</si>
  <si>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</si>
  <si>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</si>
  <si>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</si>
  <si>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</si>
  <si>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</si>
  <si>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</si>
  <si>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</si>
  <si>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</si>
  <si>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</si>
  <si>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</si>
  <si>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</si>
  <si>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</si>
  <si>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</si>
  <si>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</si>
  <si>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</si>
  <si>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</si>
  <si>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</si>
  <si>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</si>
  <si>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</si>
  <si>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</si>
  <si>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</si>
  <si>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</si>
  <si>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</si>
  <si>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</si>
  <si>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</si>
  <si>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</si>
  <si>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</si>
  <si>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</si>
  <si>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</si>
  <si>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</si>
  <si>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</si>
  <si>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</si>
  <si>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</si>
  <si>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</si>
  <si>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</si>
  <si>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</si>
  <si>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</si>
  <si>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</si>
  <si>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</si>
  <si>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</si>
  <si>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</si>
  <si>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</si>
  <si>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</si>
  <si>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</si>
  <si>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</si>
  <si>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</si>
  <si>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</si>
  <si>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</si>
  <si>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</si>
  <si>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</si>
  <si>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</si>
  <si>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</si>
  <si>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</si>
  <si>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</si>
  <si>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</si>
  <si>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</si>
  <si>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</si>
  <si>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</si>
  <si>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</si>
  <si>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</si>
  <si>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</si>
  <si>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</si>
  <si>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</si>
  <si>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</si>
  <si>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</si>
  <si>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</si>
  <si>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</si>
  <si>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</si>
  <si>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</si>
  <si>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</si>
  <si>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</si>
  <si>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</si>
  <si>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</si>
  <si>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</si>
  <si>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</si>
  <si>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</si>
  <si>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</si>
  <si>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</si>
  <si>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</si>
  <si>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</si>
  <si>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</si>
  <si>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</si>
  <si>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</si>
  <si>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</si>
  <si>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</si>
  <si>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</si>
  <si>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</si>
  <si>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</si>
  <si>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</si>
  <si>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</si>
  <si>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</si>
  <si>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</si>
  <si>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</si>
  <si>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</si>
  <si>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</si>
  <si>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</si>
  <si>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</si>
  <si>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</si>
  <si>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</si>
  <si>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</si>
  <si>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</si>
  <si>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</si>
  <si>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</si>
  <si>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</si>
  <si>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</si>
  <si>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</si>
  <si>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</si>
  <si>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</si>
  <si>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</si>
  <si>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</si>
  <si>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</si>
  <si>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</si>
  <si>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</si>
  <si>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</si>
  <si>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</si>
  <si>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</si>
  <si>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</si>
  <si>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</si>
  <si>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</si>
  <si>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</si>
  <si>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</si>
  <si>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</si>
  <si>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</si>
  <si>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</si>
  <si>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</si>
  <si>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</si>
  <si>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</si>
  <si>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</si>
  <si>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</si>
  <si>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</si>
  <si>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</si>
  <si>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</si>
  <si>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</si>
  <si>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</si>
  <si>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</si>
  <si>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</si>
  <si>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</si>
  <si>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</si>
  <si>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</si>
  <si>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</si>
  <si>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</si>
  <si>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</si>
  <si>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</si>
  <si>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</si>
  <si>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</si>
  <si>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</si>
  <si>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</si>
  <si>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</si>
  <si>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</si>
  <si>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</si>
  <si>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</si>
  <si>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</si>
  <si>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</si>
  <si>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</si>
  <si>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</si>
  <si>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</si>
  <si>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</si>
  <si>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</si>
  <si>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</si>
  <si>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</si>
  <si>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</si>
  <si>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</si>
  <si>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</si>
  <si>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</si>
  <si>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</si>
  <si>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</si>
  <si>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</si>
  <si>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</si>
  <si>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</si>
  <si>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</si>
  <si>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</si>
  <si>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</si>
  <si>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</si>
  <si>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</si>
  <si>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</si>
  <si>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</si>
  <si>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</si>
  <si>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</si>
  <si>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</si>
  <si>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</si>
  <si>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</si>
  <si>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</si>
  <si>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</si>
  <si>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</si>
  <si>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</si>
  <si>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</si>
  <si>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</si>
  <si>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</si>
  <si>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</si>
  <si>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</si>
  <si>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</si>
  <si>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</si>
  <si>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</si>
  <si>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</si>
  <si>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</si>
  <si>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</si>
  <si>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</si>
  <si>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</si>
  <si>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</si>
  <si>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</si>
  <si>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</si>
  <si>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</si>
  <si>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</si>
  <si>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</si>
  <si>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</si>
  <si>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</si>
  <si>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</si>
  <si>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</si>
  <si>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</si>
  <si>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</si>
  <si>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</si>
  <si>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</si>
  <si>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</si>
  <si>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</si>
  <si>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</si>
  <si>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</si>
  <si>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</si>
  <si>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</si>
  <si>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</si>
  <si>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</si>
  <si>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</si>
  <si>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</si>
  <si>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</si>
  <si>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</si>
  <si>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</si>
  <si>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</si>
  <si>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</si>
  <si>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</si>
  <si>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</si>
  <si>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</si>
  <si>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</si>
  <si>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</si>
  <si>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</si>
  <si>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</si>
  <si>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</si>
  <si>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</si>
  <si>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</si>
  <si>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</si>
  <si>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</si>
  <si>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</si>
  <si>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</si>
  <si>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</si>
  <si>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</si>
  <si>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</si>
  <si>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</si>
  <si>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</si>
  <si>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</si>
  <si>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</si>
  <si>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</si>
  <si>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</si>
  <si>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</si>
  <si>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</si>
  <si>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</si>
  <si>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</si>
  <si>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</si>
  <si>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</si>
  <si>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</si>
  <si>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</si>
  <si>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</si>
  <si>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</si>
  <si>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</si>
  <si>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</si>
  <si>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</si>
  <si>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</si>
  <si>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</si>
  <si>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</si>
  <si>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</si>
  <si>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</si>
  <si>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</si>
  <si>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</si>
  <si>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</si>
  <si>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</si>
  <si>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</si>
  <si>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</si>
  <si>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</si>
  <si>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</si>
  <si>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</si>
  <si>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</si>
  <si>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</si>
  <si>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</si>
  <si>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</si>
  <si>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</si>
  <si>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</si>
  <si>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</si>
  <si>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</si>
  <si>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</si>
  <si>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</si>
  <si>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</si>
  <si>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</si>
  <si>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</si>
  <si>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</si>
  <si>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</si>
  <si>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</si>
  <si>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</si>
  <si>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</si>
  <si>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</si>
  <si>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</si>
  <si>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</si>
  <si>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</si>
  <si>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</si>
  <si>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</si>
  <si>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</si>
  <si>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</si>
  <si>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</si>
  <si>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</si>
  <si>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</si>
  <si>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</si>
  <si>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</si>
  <si>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</si>
  <si>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</si>
  <si>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</si>
  <si>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</si>
  <si>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</si>
  <si>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</si>
  <si>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</si>
  <si>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</si>
  <si>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</si>
  <si>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</si>
  <si>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</si>
  <si>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</si>
  <si>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</si>
  <si>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</si>
  <si>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</si>
  <si>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</si>
  <si>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</si>
  <si>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</si>
  <si>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</si>
  <si>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</si>
  <si>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</si>
  <si>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</si>
  <si>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</si>
  <si>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</si>
  <si>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</si>
  <si>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</si>
  <si>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</si>
  <si>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</si>
  <si>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</si>
  <si>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</si>
  <si>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</si>
  <si>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</si>
  <si>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</si>
  <si>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</si>
  <si>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</si>
  <si>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</si>
  <si>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</si>
  <si>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</si>
  <si>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</si>
  <si>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</si>
  <si>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</si>
  <si>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</si>
  <si>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</si>
  <si>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</si>
  <si>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</si>
  <si>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</si>
  <si>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</si>
  <si>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</si>
  <si>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</si>
  <si>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</si>
  <si>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</si>
  <si>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</si>
  <si>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</si>
  <si>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</si>
  <si>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</si>
  <si>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</si>
  <si>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</si>
  <si>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</si>
  <si>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</si>
  <si>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</si>
  <si>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</si>
  <si>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</si>
  <si>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</si>
  <si>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</si>
  <si>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</si>
  <si>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</si>
  <si>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</si>
  <si>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</si>
  <si>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</si>
  <si>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</si>
  <si>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</si>
  <si>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</si>
  <si>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</si>
  <si>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</si>
  <si>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</si>
  <si>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</si>
  <si>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</si>
  <si>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</si>
  <si>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</si>
  <si>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</si>
  <si>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</si>
  <si>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</si>
  <si>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</si>
  <si>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</si>
  <si>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</si>
  <si>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</si>
  <si>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</si>
  <si>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</si>
  <si>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</si>
  <si>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</si>
  <si>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</si>
  <si>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</si>
  <si>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</si>
  <si>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</si>
  <si>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</si>
  <si>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</si>
  <si>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</si>
  <si>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</si>
  <si>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</si>
  <si>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</si>
  <si>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</si>
  <si>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</si>
  <si>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</si>
  <si>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</si>
  <si>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</si>
  <si>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</si>
  <si>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</si>
  <si>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</si>
  <si>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</si>
  <si>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</si>
  <si>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</si>
  <si>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</si>
  <si>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</si>
  <si>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</si>
  <si>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</si>
  <si>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</si>
  <si>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</si>
  <si>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</si>
  <si>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</si>
  <si>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</si>
  <si>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</si>
  <si>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</si>
  <si>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</si>
  <si>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</si>
  <si>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</si>
  <si>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</si>
  <si>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</si>
  <si>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</si>
  <si>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</si>
  <si>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</si>
  <si>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</si>
  <si>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</si>
  <si>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</si>
  <si>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</si>
  <si>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</si>
  <si>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</si>
  <si>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</si>
  <si>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</si>
  <si>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</si>
  <si>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</si>
  <si>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</si>
  <si>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</si>
  <si>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</si>
  <si>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</si>
  <si>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</si>
  <si>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</si>
  <si>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</si>
  <si>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</si>
  <si>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</si>
  <si>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</si>
  <si>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</si>
  <si>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</si>
  <si>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</si>
  <si>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</si>
  <si>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</si>
  <si>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</si>
  <si>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</si>
  <si>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</si>
  <si>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</si>
  <si>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</si>
  <si>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</si>
  <si>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</si>
  <si>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</si>
  <si>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</si>
  <si>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</si>
  <si>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</si>
  <si>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</si>
  <si>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</si>
  <si>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</si>
  <si>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</si>
  <si>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</si>
  <si>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</si>
  <si>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</si>
  <si>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</si>
  <si>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</si>
  <si>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</si>
  <si>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</si>
  <si>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</si>
  <si>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</si>
  <si>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</si>
  <si>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</si>
  <si>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</si>
  <si>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</si>
  <si>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</si>
  <si>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</si>
  <si>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</si>
  <si>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</si>
  <si>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</si>
  <si>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</si>
  <si>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</si>
  <si>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</si>
  <si>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</si>
  <si>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</si>
  <si>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</si>
  <si>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</si>
  <si>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</si>
  <si>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</si>
  <si>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</si>
  <si>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</si>
  <si>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</si>
  <si>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</si>
  <si>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</si>
  <si>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</si>
  <si>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</si>
  <si>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</si>
  <si>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</si>
  <si>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</si>
  <si>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</si>
  <si>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</si>
  <si>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</si>
  <si>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</si>
  <si>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</si>
  <si>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</si>
  <si>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</si>
  <si>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</si>
  <si>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</si>
  <si>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</si>
  <si>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</si>
  <si>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</si>
  <si>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</si>
  <si>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</si>
  <si>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</si>
  <si>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</si>
  <si>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</si>
  <si>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</si>
  <si>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</si>
  <si>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</si>
  <si>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</si>
  <si>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</si>
  <si>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</si>
  <si>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</si>
  <si>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</si>
  <si>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</si>
  <si>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</si>
  <si>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</si>
  <si>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</si>
  <si>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</si>
  <si>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</si>
  <si>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</si>
  <si>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</si>
  <si>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</si>
  <si>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</si>
  <si>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</si>
  <si>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</si>
  <si>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</si>
  <si>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</si>
  <si>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</si>
  <si>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</si>
  <si>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</si>
  <si>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</si>
  <si>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</si>
  <si>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</si>
  <si>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</si>
  <si>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</si>
  <si>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</si>
  <si>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</si>
  <si>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</si>
  <si>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</si>
  <si>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</si>
  <si>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</si>
  <si>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</si>
  <si>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</si>
  <si>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</si>
  <si>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</si>
  <si>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</si>
  <si>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</si>
  <si>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</si>
  <si>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</si>
  <si>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</si>
  <si>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</si>
  <si>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</si>
  <si>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</si>
  <si>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</si>
  <si>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</si>
  <si>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</si>
  <si>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</si>
  <si>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</si>
  <si>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</si>
  <si>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</si>
  <si>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</si>
  <si>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</si>
  <si>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</si>
  <si>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</si>
  <si>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</si>
  <si>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</si>
  <si>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</si>
  <si>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</si>
  <si>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</si>
  <si>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</si>
  <si>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</si>
  <si>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</si>
  <si>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</si>
  <si>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</si>
  <si>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</si>
  <si>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</si>
  <si>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</si>
  <si>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</si>
  <si>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</si>
  <si>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</si>
  <si>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</si>
  <si>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</si>
  <si>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</si>
  <si>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</si>
  <si>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</si>
  <si>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</si>
  <si>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</si>
  <si>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</si>
  <si>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</si>
  <si>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</si>
  <si>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</si>
  <si>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</si>
  <si>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</si>
  <si>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</si>
  <si>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</si>
  <si>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</si>
  <si>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</si>
  <si>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</si>
  <si>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</si>
  <si>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</si>
  <si>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</si>
  <si>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</si>
  <si>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</si>
  <si>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</si>
  <si>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</si>
  <si>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</si>
  <si>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</si>
  <si>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</si>
  <si>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</si>
  <si>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</si>
  <si>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</si>
  <si>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</si>
  <si>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</si>
  <si>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</si>
  <si>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</si>
  <si>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</si>
  <si>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</si>
  <si>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</si>
  <si>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</si>
  <si>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</si>
  <si>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</si>
  <si>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</si>
  <si>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</si>
  <si>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</si>
  <si>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</si>
  <si>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</si>
  <si>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</si>
  <si>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</si>
  <si>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</si>
  <si>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</si>
  <si>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</si>
  <si>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</si>
  <si>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</si>
  <si>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</si>
  <si>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</si>
  <si>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</si>
  <si>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</si>
  <si>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</si>
  <si>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</si>
  <si>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</si>
  <si>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</si>
  <si>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</si>
  <si>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</si>
  <si>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</si>
  <si>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</si>
  <si>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</si>
  <si>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</si>
  <si>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</si>
  <si>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</si>
  <si>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</si>
  <si>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</si>
  <si>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</si>
  <si>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</si>
  <si>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</si>
  <si>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</si>
  <si>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</si>
  <si>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</si>
  <si>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</si>
  <si>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</si>
  <si>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</si>
  <si>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</si>
  <si>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</si>
  <si>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</si>
  <si>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</si>
  <si>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</si>
  <si>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</si>
  <si>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</si>
  <si>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</si>
  <si>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</si>
  <si>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</si>
  <si>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</si>
  <si>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</si>
  <si>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</si>
  <si>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</si>
  <si>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</si>
  <si>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</si>
  <si>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</si>
  <si>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</si>
  <si>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</si>
  <si>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</si>
  <si>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</si>
  <si>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</si>
  <si>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</si>
  <si>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</si>
  <si>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</si>
  <si>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</si>
  <si>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</si>
  <si>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</si>
  <si>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</si>
  <si>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</si>
  <si>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</si>
  <si>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</si>
  <si>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</si>
  <si>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</si>
  <si>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</si>
  <si>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</si>
  <si>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</si>
  <si>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</si>
  <si>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</si>
  <si>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</si>
  <si>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</si>
  <si>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</si>
  <si>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</si>
  <si>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</si>
  <si>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</si>
  <si>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</si>
  <si>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</si>
  <si>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</si>
  <si>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</si>
  <si>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</si>
  <si>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</si>
  <si>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</si>
  <si>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</si>
  <si>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</si>
  <si>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</si>
  <si>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</si>
  <si>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</si>
  <si>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</si>
  <si>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</si>
  <si>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</si>
  <si>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</si>
  <si>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</si>
  <si>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</si>
  <si>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</si>
  <si>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</si>
  <si>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</si>
  <si>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</si>
  <si>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</si>
  <si>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</si>
  <si>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</si>
  <si>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</si>
  <si>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</si>
  <si>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</si>
  <si>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</si>
  <si>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</si>
  <si>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</si>
  <si>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</si>
  <si>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</si>
  <si>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</si>
  <si>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</si>
  <si>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</si>
  <si>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</si>
  <si>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</si>
  <si>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</si>
  <si>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</si>
  <si>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</si>
  <si>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</si>
  <si>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</si>
  <si>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</si>
  <si>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</si>
  <si>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</si>
  <si>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</si>
  <si>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</si>
  <si>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</si>
  <si>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</si>
  <si>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</si>
  <si>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</si>
  <si>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</si>
  <si>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</si>
  <si>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</si>
  <si>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</si>
  <si>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</si>
  <si>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</si>
  <si>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</si>
  <si>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</si>
  <si>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</si>
  <si>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</si>
  <si>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</si>
  <si>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</si>
  <si>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</si>
  <si>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</si>
  <si>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</si>
  <si>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</si>
  <si>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</si>
  <si>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</si>
  <si>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</si>
  <si>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</si>
  <si>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</si>
  <si>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</si>
  <si>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</si>
  <si>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</si>
  <si>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</si>
  <si>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</si>
  <si>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</si>
  <si>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</si>
  <si>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</si>
  <si>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</si>
  <si>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</si>
  <si>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</si>
  <si>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</si>
  <si>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</si>
  <si>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</si>
  <si>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</si>
  <si>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</si>
  <si>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</si>
  <si>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</si>
  <si>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</si>
  <si>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</si>
  <si>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</si>
  <si>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</si>
  <si>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</si>
  <si>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</si>
  <si>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</si>
  <si>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</si>
  <si>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</si>
  <si>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</si>
  <si>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</si>
  <si>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</si>
  <si>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</si>
  <si>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</si>
  <si>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</si>
  <si>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</si>
  <si>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</si>
  <si>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</si>
  <si>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</si>
  <si>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</si>
  <si>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</si>
  <si>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</si>
  <si>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</si>
  <si>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</si>
  <si>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</si>
  <si>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</si>
  <si>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</si>
  <si>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</si>
  <si>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</si>
  <si>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</si>
  <si>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</si>
  <si>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</si>
  <si>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</si>
  <si>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</si>
  <si>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</si>
  <si>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</si>
  <si>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</si>
  <si>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</si>
  <si>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</si>
  <si>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</si>
  <si>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</si>
  <si>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</si>
  <si>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</si>
  <si>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</si>
  <si>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</si>
  <si>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</si>
  <si>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</si>
  <si>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</si>
  <si>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</si>
  <si>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</si>
  <si>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</si>
  <si>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</si>
  <si>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</si>
  <si>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</si>
  <si>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</si>
  <si>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</si>
  <si>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</si>
  <si>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</si>
  <si>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</si>
  <si>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</si>
  <si>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</si>
  <si>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</si>
  <si>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</si>
  <si>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</si>
  <si>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</si>
  <si>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</si>
  <si>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</si>
  <si>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</si>
  <si>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</si>
  <si>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</si>
  <si>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</si>
  <si>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</si>
  <si>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</si>
  <si>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</si>
  <si>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</si>
  <si>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</si>
  <si>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</si>
  <si>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</si>
  <si>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</si>
  <si>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</si>
  <si>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</si>
  <si>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</si>
  <si>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</si>
  <si>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</si>
  <si>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</si>
  <si>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</si>
  <si>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</si>
  <si>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</si>
  <si>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</si>
  <si>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</si>
  <si>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</si>
  <si>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</si>
  <si>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</si>
  <si>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</si>
  <si>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</si>
  <si>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</si>
  <si>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</si>
  <si>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</si>
  <si>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</si>
  <si>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</si>
  <si>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</si>
  <si>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</si>
  <si>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</si>
  <si>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</si>
  <si>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</si>
  <si>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</si>
  <si>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</si>
  <si>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</si>
  <si>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</si>
  <si>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</si>
  <si>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</si>
  <si>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</si>
  <si>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</si>
  <si>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</si>
  <si>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</si>
  <si>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</si>
  <si>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</si>
  <si>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</si>
  <si>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</si>
  <si>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</si>
  <si>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</si>
  <si>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</si>
  <si>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</si>
  <si>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</si>
  <si>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</si>
  <si>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</si>
  <si>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</si>
  <si>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</si>
  <si>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</si>
  <si>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</si>
  <si>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</si>
  <si>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</si>
  <si>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</si>
  <si>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</si>
  <si>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</si>
  <si>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</si>
  <si>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</si>
  <si>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</si>
  <si>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</si>
  <si>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</si>
  <si>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</si>
  <si>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</si>
  <si>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</si>
  <si>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</si>
  <si>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</si>
  <si>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</si>
  <si>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</si>
  <si>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</si>
  <si>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</si>
  <si>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</si>
  <si>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</si>
  <si>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</si>
  <si>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</si>
  <si>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</si>
  <si>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</si>
  <si>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</si>
  <si>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</si>
  <si>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</si>
  <si>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</si>
  <si>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</si>
  <si>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</si>
  <si>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</si>
  <si>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</si>
  <si>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</si>
  <si>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</si>
  <si>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</si>
  <si>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</si>
  <si>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</si>
  <si>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</si>
  <si>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</si>
  <si>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</si>
  <si>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</si>
  <si>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</si>
  <si>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</si>
  <si>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</si>
  <si>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</si>
  <si>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</si>
  <si>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</si>
  <si>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</si>
  <si>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</si>
  <si>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</si>
  <si>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</si>
  <si>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</si>
  <si>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</si>
  <si>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</si>
  <si>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</si>
  <si>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</si>
  <si>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</si>
  <si>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</si>
  <si>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</si>
  <si>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</si>
  <si>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</si>
  <si>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</si>
  <si>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</si>
  <si>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</si>
  <si>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</si>
  <si>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</si>
  <si>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</si>
  <si>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</si>
  <si>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</si>
  <si>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</si>
  <si>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</si>
  <si>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</si>
  <si>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</si>
  <si>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</si>
  <si>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</si>
  <si>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</si>
  <si>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</si>
  <si>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</si>
  <si>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</si>
  <si>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</si>
  <si>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</si>
  <si>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</si>
  <si>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</si>
  <si>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</si>
  <si>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</si>
  <si>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</si>
  <si>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</si>
  <si>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</si>
  <si>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</si>
  <si>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</si>
  <si>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</si>
  <si>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</si>
  <si>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</si>
  <si>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</si>
  <si>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</si>
  <si>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</si>
  <si>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</si>
  <si>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</si>
  <si>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</si>
  <si>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</si>
  <si>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</si>
  <si>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</si>
  <si>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</si>
  <si>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</si>
  <si>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</si>
  <si>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</si>
  <si>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</si>
  <si>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</si>
  <si>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</si>
  <si>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</si>
  <si>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</si>
  <si>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</si>
  <si>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</si>
  <si>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</si>
  <si>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</si>
  <si>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</si>
  <si>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</si>
  <si>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</si>
  <si>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</si>
  <si>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</si>
  <si>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</si>
  <si>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</si>
  <si>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</si>
  <si>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</si>
  <si>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</si>
  <si>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</si>
  <si>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</si>
  <si>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</si>
  <si>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</si>
  <si>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</si>
  <si>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</si>
  <si>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</si>
  <si>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</si>
  <si>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</si>
  <si>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</si>
  <si>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</si>
  <si>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</si>
  <si>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</si>
  <si>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</si>
  <si>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</si>
  <si>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</si>
  <si>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</si>
  <si>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</si>
  <si>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</si>
  <si>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</si>
  <si>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</si>
  <si>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</si>
  <si>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</si>
  <si>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</si>
  <si>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</si>
  <si>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</si>
  <si>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</si>
  <si>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</si>
  <si>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</si>
  <si>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</si>
  <si>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</si>
  <si>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</si>
  <si>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</si>
  <si>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</si>
  <si>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</si>
  <si>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</si>
  <si>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</si>
  <si>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</si>
  <si>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</si>
  <si>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</si>
  <si>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</si>
  <si>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</si>
  <si>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</si>
  <si>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</si>
  <si>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</si>
  <si>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</si>
  <si>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</si>
  <si>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</si>
  <si>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</si>
  <si>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</si>
  <si>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</si>
  <si>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</si>
  <si>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</si>
  <si>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</si>
  <si>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</si>
  <si>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</si>
  <si>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</si>
  <si>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</si>
  <si>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</si>
  <si>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</si>
  <si>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</si>
  <si>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</si>
  <si>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</si>
  <si>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</si>
  <si>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</si>
  <si>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</si>
  <si>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</si>
  <si>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</si>
  <si>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</si>
  <si>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</si>
  <si>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</si>
  <si>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</si>
  <si>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</si>
  <si>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</si>
  <si>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</si>
  <si>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</si>
  <si>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</si>
  <si>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</si>
  <si>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</si>
  <si>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</si>
  <si>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</si>
  <si>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</si>
  <si>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</si>
  <si>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</si>
  <si>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</si>
  <si>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</si>
  <si>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</si>
  <si>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</si>
  <si>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</si>
  <si>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</si>
  <si>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</si>
  <si>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</si>
  <si>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</si>
  <si>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</si>
  <si>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</si>
  <si>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</si>
  <si>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</si>
  <si>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</si>
  <si>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</si>
  <si>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</si>
  <si>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</si>
  <si>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</si>
  <si>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</si>
  <si>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</si>
  <si>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</si>
  <si>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</si>
  <si>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</si>
  <si>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</si>
  <si>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</si>
  <si>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</si>
  <si>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</si>
  <si>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</si>
  <si>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</si>
  <si>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</si>
  <si>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</si>
  <si>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</si>
  <si>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</si>
  <si>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</si>
  <si>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</si>
  <si>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</si>
  <si>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</si>
  <si>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</si>
  <si>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</si>
  <si>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</si>
  <si>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</si>
  <si>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</si>
  <si>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</si>
  <si>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</si>
  <si>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</si>
  <si>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</si>
  <si>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</si>
  <si>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</si>
  <si>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</si>
  <si>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</si>
  <si>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</si>
  <si>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</si>
  <si>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</si>
  <si>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</si>
  <si>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</si>
  <si>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</si>
  <si>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</si>
  <si>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</si>
  <si>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</si>
  <si>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</si>
  <si>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</si>
  <si>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</si>
  <si>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</si>
  <si>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</si>
  <si>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</si>
  <si>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</si>
  <si>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</si>
  <si>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</si>
  <si>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</si>
  <si>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</si>
  <si>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</si>
  <si>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</si>
  <si>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</si>
  <si>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</si>
  <si>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</si>
  <si>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</si>
  <si>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</si>
  <si>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</si>
  <si>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</si>
  <si>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</si>
  <si>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</si>
  <si>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</si>
  <si>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</si>
  <si>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</si>
  <si>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</si>
  <si>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</si>
  <si>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</si>
  <si>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</si>
  <si>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</si>
  <si>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</si>
  <si>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</si>
  <si>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</si>
  <si>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</si>
  <si>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</si>
  <si>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</si>
  <si>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</si>
  <si>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</si>
  <si>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</si>
  <si>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</si>
  <si>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</si>
  <si>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</si>
  <si>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</si>
  <si>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</si>
  <si>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</si>
  <si>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</si>
  <si>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</si>
  <si>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</si>
  <si>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</si>
  <si>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</si>
  <si>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</si>
  <si>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</si>
  <si>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</si>
  <si>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</si>
  <si>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</si>
  <si>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</si>
  <si>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</si>
  <si>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</si>
  <si>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</si>
  <si>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</si>
  <si>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</si>
  <si>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</si>
  <si>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</si>
  <si>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</si>
  <si>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</si>
  <si>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</si>
  <si>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</si>
  <si>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</si>
  <si>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</si>
  <si>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</si>
  <si>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</si>
  <si>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</si>
  <si>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</si>
  <si>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</si>
  <si>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</si>
  <si>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</si>
  <si>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</si>
  <si>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</si>
  <si>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</si>
  <si>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</si>
  <si>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</si>
  <si>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</si>
  <si>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</si>
  <si>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</si>
  <si>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</si>
  <si>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</si>
  <si>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</si>
  <si>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</si>
  <si>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</si>
  <si>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</si>
  <si>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</si>
  <si>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</si>
  <si>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</si>
  <si>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</si>
  <si>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</si>
  <si>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</si>
  <si>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</si>
  <si>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</si>
  <si>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</si>
  <si>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</si>
  <si>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</si>
  <si>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</si>
  <si>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</si>
  <si>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</si>
  <si>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</si>
  <si>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</si>
  <si>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</si>
  <si>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</si>
  <si>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</si>
  <si>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</si>
  <si>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</si>
  <si>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</si>
  <si>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</si>
  <si>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</si>
  <si>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</si>
  <si>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</si>
  <si>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</si>
  <si>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</si>
  <si>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</si>
  <si>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</si>
  <si>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</si>
  <si>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</si>
  <si>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</si>
  <si>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</si>
  <si>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</si>
  <si>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</si>
  <si>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</si>
  <si>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</si>
  <si>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</si>
  <si>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</si>
  <si>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</si>
  <si>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</si>
  <si>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</si>
  <si>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</si>
  <si>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</si>
  <si>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</si>
  <si>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</si>
  <si>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</si>
  <si>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</si>
  <si>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</si>
  <si>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</si>
  <si>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</si>
  <si>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</si>
  <si>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</si>
  <si>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</si>
  <si>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</si>
  <si>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</si>
  <si>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</si>
  <si>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</si>
  <si>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</si>
  <si>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</si>
  <si>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</si>
  <si>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</si>
  <si>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</si>
  <si>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</si>
  <si>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</si>
  <si>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</si>
  <si>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</si>
  <si>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</si>
  <si>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</si>
  <si>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</si>
  <si>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</si>
  <si>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</si>
  <si>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</si>
  <si>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</si>
  <si>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</si>
  <si>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</si>
  <si>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</si>
  <si>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</si>
  <si>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</si>
  <si>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</si>
  <si>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</si>
  <si>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</si>
  <si>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</si>
  <si>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</si>
  <si>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</si>
  <si>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</si>
  <si>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</si>
  <si>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</si>
  <si>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</si>
  <si>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</si>
  <si>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</si>
  <si>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</si>
  <si>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</si>
  <si>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</si>
  <si>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</si>
  <si>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</si>
  <si>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</si>
  <si>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</si>
  <si>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</si>
  <si>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</si>
  <si>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</si>
  <si>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</si>
  <si>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</si>
  <si>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</si>
  <si>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</si>
  <si>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</si>
  <si>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</si>
  <si>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</si>
  <si>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</si>
  <si>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</si>
  <si>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</si>
  <si>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</si>
  <si>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</si>
  <si>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</si>
  <si>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</si>
  <si>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</si>
  <si>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</si>
  <si>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</si>
  <si>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</si>
  <si>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</si>
  <si>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</si>
  <si>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</si>
  <si>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</si>
  <si>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</si>
  <si>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</si>
  <si>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</si>
  <si>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</si>
  <si>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</si>
  <si>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</si>
  <si>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</si>
  <si>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</si>
  <si>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</si>
  <si>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</si>
  <si>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</si>
  <si>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</si>
  <si>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</si>
  <si>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</si>
  <si>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</si>
  <si>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</si>
  <si>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</si>
  <si>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</si>
  <si>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</si>
  <si>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</si>
  <si>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</si>
  <si>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</si>
  <si>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</si>
  <si>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</si>
  <si>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</si>
  <si>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</si>
  <si>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</si>
  <si>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</si>
  <si>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</si>
  <si>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</si>
  <si>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</si>
  <si>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</si>
  <si>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</si>
  <si>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</si>
  <si>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</si>
  <si>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</si>
  <si>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</si>
  <si>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</si>
  <si>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</si>
  <si>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</si>
  <si>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</si>
  <si>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</si>
  <si>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</si>
  <si>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</si>
  <si>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</si>
  <si>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</si>
  <si>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</si>
  <si>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</si>
  <si>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</si>
  <si>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</si>
  <si>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</si>
  <si>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</si>
  <si>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</si>
  <si>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</si>
  <si>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</si>
  <si>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</si>
  <si>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</si>
  <si>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</si>
  <si>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</si>
  <si>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</si>
  <si>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</si>
  <si>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</si>
  <si>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</si>
  <si>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</si>
  <si>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</si>
  <si>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</si>
  <si>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</si>
  <si>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</si>
  <si>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</si>
  <si>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</si>
  <si>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</si>
  <si>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</si>
  <si>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</si>
  <si>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</si>
  <si>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</si>
  <si>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</si>
  <si>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</si>
  <si>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</si>
  <si>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</si>
  <si>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</si>
  <si>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</si>
  <si>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</si>
  <si>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</si>
  <si>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</si>
  <si>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</si>
  <si>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</si>
  <si>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</si>
  <si>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</si>
  <si>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</si>
  <si>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</si>
  <si>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</si>
  <si>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</si>
  <si>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</si>
  <si>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</si>
  <si>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</si>
  <si>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</si>
  <si>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</si>
  <si>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</si>
  <si>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</si>
  <si>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</si>
  <si>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</si>
  <si>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</si>
  <si>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</si>
  <si>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</si>
  <si>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</si>
  <si>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</si>
  <si>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</si>
  <si>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</si>
  <si>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</si>
  <si>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</si>
  <si>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</si>
  <si>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</si>
  <si>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</si>
  <si>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</si>
  <si>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</si>
  <si>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</si>
  <si>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</si>
  <si>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</si>
  <si>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</si>
  <si>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</si>
  <si>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</si>
  <si>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</si>
  <si>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</si>
  <si>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</si>
  <si>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</si>
  <si>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</si>
  <si>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</si>
  <si>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</si>
  <si>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</si>
  <si>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</si>
  <si>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</si>
  <si>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</si>
  <si>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</si>
  <si>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</si>
  <si>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</si>
  <si>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</si>
  <si>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</si>
  <si>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</si>
  <si>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</si>
  <si>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</si>
  <si>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</si>
  <si>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</si>
  <si>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</si>
  <si>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</si>
  <si>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</si>
  <si>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</si>
  <si>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</si>
  <si>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</si>
  <si>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</si>
  <si>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</si>
  <si>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</si>
  <si>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</si>
  <si>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</si>
  <si>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</si>
  <si>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</si>
  <si>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</si>
  <si>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</si>
  <si>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</si>
  <si>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</si>
  <si>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</si>
  <si>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</si>
  <si>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</si>
  <si>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</si>
  <si>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</si>
  <si>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</si>
  <si>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</si>
  <si>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</si>
  <si>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</si>
  <si>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</si>
  <si>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</si>
  <si>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</si>
  <si>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</si>
  <si>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</si>
  <si>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</si>
  <si>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</si>
  <si>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</si>
  <si>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</si>
  <si>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</si>
  <si>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</si>
  <si>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</si>
  <si>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</si>
  <si>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</si>
  <si>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</si>
  <si>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</si>
  <si>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</si>
  <si>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</si>
  <si>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</si>
  <si>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</si>
  <si>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</si>
  <si>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</si>
  <si>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</si>
  <si>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</si>
  <si>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</si>
  <si>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</si>
  <si>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</si>
  <si>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</si>
  <si>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</si>
  <si>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</si>
  <si>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</si>
  <si>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</si>
  <si>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</si>
  <si>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</si>
  <si>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</si>
  <si>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</si>
  <si>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</si>
  <si>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</si>
  <si>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</si>
  <si>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</si>
  <si>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</si>
  <si>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</si>
  <si>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</si>
  <si>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</si>
  <si>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</si>
  <si>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</si>
  <si>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</si>
  <si>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</si>
  <si>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</si>
  <si>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</si>
  <si>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</si>
  <si>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</si>
  <si>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</si>
  <si>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</si>
  <si>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</si>
  <si>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</si>
  <si>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</si>
  <si>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</si>
  <si>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</si>
  <si>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</si>
  <si>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</si>
  <si>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</si>
  <si>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</si>
  <si>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</si>
  <si>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</si>
  <si>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</si>
  <si>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</si>
  <si>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</si>
  <si>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</si>
  <si>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</si>
  <si>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</si>
  <si>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</si>
  <si>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</si>
  <si>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</si>
  <si>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</si>
  <si>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</si>
  <si>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</si>
  <si>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</si>
  <si>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</si>
  <si>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</si>
  <si>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</si>
  <si>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</si>
  <si>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</si>
  <si>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</si>
  <si>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</si>
  <si>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</si>
  <si>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</si>
  <si>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</si>
  <si>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</si>
  <si>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</si>
  <si>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</si>
  <si>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</si>
  <si>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</si>
  <si>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</si>
  <si>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</si>
  <si>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</si>
  <si>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</si>
  <si>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</si>
  <si>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</si>
  <si>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</si>
  <si>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</si>
  <si>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</si>
  <si>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</si>
  <si>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</si>
  <si>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</si>
  <si>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</si>
  <si>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</si>
  <si>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</si>
  <si>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</si>
  <si>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</si>
  <si>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</si>
  <si>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</si>
  <si>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</si>
  <si>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</si>
  <si>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</si>
  <si>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</si>
  <si>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</si>
  <si>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</si>
  <si>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</si>
  <si>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</si>
  <si>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</si>
  <si>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</si>
  <si>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</si>
  <si>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</si>
  <si>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</si>
  <si>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</si>
  <si>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</si>
  <si>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</si>
  <si>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</si>
  <si>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</si>
  <si>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</si>
  <si>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</si>
  <si>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</si>
  <si>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</si>
  <si>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</si>
  <si>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</si>
  <si>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</si>
  <si>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</si>
  <si>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</si>
  <si>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</si>
  <si>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</si>
  <si>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</si>
  <si>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</si>
  <si>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</si>
  <si>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</si>
  <si>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</si>
  <si>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</si>
  <si>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</si>
  <si>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</si>
  <si>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</si>
  <si>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</si>
  <si>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</si>
  <si>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</si>
  <si>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</si>
  <si>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</si>
  <si>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</si>
  <si>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</si>
  <si>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</si>
  <si>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</si>
  <si>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</si>
  <si>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</si>
  <si>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</si>
  <si>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</si>
  <si>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</si>
  <si>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</si>
  <si>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</si>
  <si>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</si>
  <si>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</si>
  <si>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</si>
  <si>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</si>
  <si>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</si>
  <si>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</si>
  <si>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</si>
  <si>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</si>
  <si>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</si>
  <si>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</si>
  <si>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</si>
  <si>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</si>
  <si>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</si>
  <si>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</si>
  <si>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</si>
  <si>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</si>
  <si>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</si>
  <si>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</si>
  <si>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</si>
  <si>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</si>
  <si>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</si>
  <si>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</si>
  <si>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</si>
  <si>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</si>
  <si>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</si>
  <si>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</si>
  <si>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</si>
  <si>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</si>
  <si>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</si>
  <si>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</si>
  <si>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</si>
  <si>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</si>
  <si>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</si>
  <si>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</si>
  <si>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</si>
  <si>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</si>
  <si>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</si>
  <si>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</si>
  <si>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</si>
  <si>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</si>
  <si>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</si>
  <si>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</si>
  <si>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</si>
  <si>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</si>
  <si>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</si>
  <si>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</si>
  <si>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</si>
  <si>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</si>
  <si>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</si>
  <si>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</si>
  <si>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</si>
  <si>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</si>
  <si>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</si>
  <si>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</si>
  <si>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</si>
  <si>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</si>
  <si>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</si>
  <si>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</si>
  <si>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</si>
  <si>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</si>
  <si>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</si>
  <si>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</si>
  <si>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</si>
  <si>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</si>
  <si>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</si>
  <si>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</si>
  <si>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</si>
  <si>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</si>
  <si>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</si>
  <si>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</si>
  <si>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</si>
  <si>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</si>
  <si>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</si>
  <si>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</si>
  <si>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</si>
  <si>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</si>
  <si>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</si>
  <si>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</si>
  <si>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</si>
  <si>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</si>
  <si>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</si>
  <si>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</si>
  <si>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</si>
  <si>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</si>
  <si>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</si>
  <si>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</si>
  <si>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</si>
  <si>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</si>
  <si>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</si>
  <si>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</si>
  <si>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</si>
  <si>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</si>
  <si>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</si>
  <si>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</si>
  <si>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</si>
  <si>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</si>
  <si>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</si>
  <si>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</si>
  <si>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</si>
  <si>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</si>
  <si>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</si>
  <si>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</si>
  <si>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</si>
  <si>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</si>
  <si>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</si>
  <si>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</si>
  <si>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</si>
  <si>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</si>
  <si>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</si>
  <si>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</si>
  <si>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</si>
  <si>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</si>
  <si>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</si>
  <si>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</si>
  <si>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</si>
  <si>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</si>
  <si>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</si>
  <si>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</si>
  <si>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</si>
  <si>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</si>
  <si>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</si>
  <si>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</si>
  <si>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</si>
  <si>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</si>
  <si>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</si>
  <si>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</si>
  <si>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</si>
  <si>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</si>
  <si>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</si>
  <si>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</si>
  <si>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</si>
  <si>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</si>
  <si>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</si>
  <si>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</si>
  <si>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</si>
  <si>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</si>
  <si>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</si>
  <si>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</si>
  <si>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</si>
  <si>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</si>
  <si>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</si>
  <si>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</si>
  <si>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</si>
  <si>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</si>
  <si>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</si>
  <si>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</si>
  <si>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</si>
  <si>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</si>
  <si>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</si>
  <si>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</si>
  <si>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</si>
  <si>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</si>
  <si>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</si>
  <si>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</si>
  <si>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</si>
  <si>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</si>
  <si>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</si>
  <si>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</si>
  <si>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</si>
  <si>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</si>
  <si>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</si>
  <si>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</si>
  <si>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</si>
  <si>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</si>
  <si>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</si>
  <si>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</si>
  <si>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</si>
  <si>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</si>
  <si>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</si>
  <si>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</si>
  <si>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</si>
  <si>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</si>
  <si>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</si>
  <si>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</si>
  <si>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</si>
  <si>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</si>
  <si>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</si>
  <si>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</si>
  <si>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</si>
  <si>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</si>
  <si>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</si>
  <si>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</si>
  <si>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</si>
  <si>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</si>
  <si>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</si>
  <si>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</si>
  <si>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</si>
  <si>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</si>
  <si>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</si>
  <si>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</si>
  <si>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</si>
  <si>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</si>
  <si>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</si>
  <si>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</si>
  <si>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</si>
  <si>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</si>
  <si>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</si>
  <si>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</si>
  <si>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</si>
  <si>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</si>
  <si>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</si>
  <si>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</si>
  <si>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</si>
  <si>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</si>
  <si>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</si>
  <si>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</si>
  <si>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</si>
  <si>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</si>
  <si>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</si>
  <si>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</si>
  <si>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</si>
  <si>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</si>
  <si>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</si>
  <si>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</si>
  <si>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</si>
  <si>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</si>
  <si>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</si>
  <si>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</si>
  <si>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</si>
  <si>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</si>
  <si>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</si>
  <si>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</si>
  <si>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</si>
  <si>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</si>
  <si>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</si>
  <si>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</si>
  <si>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</si>
  <si>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</si>
  <si>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</si>
  <si>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</si>
  <si>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</si>
  <si>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</si>
  <si>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</si>
  <si>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</si>
  <si>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</si>
  <si>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</si>
  <si>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</si>
  <si>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</si>
  <si>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</si>
  <si>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</si>
  <si>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</si>
  <si>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</si>
  <si>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</si>
  <si>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</si>
  <si>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</si>
  <si>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</si>
  <si>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</si>
  <si>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</si>
  <si>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</si>
  <si>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</si>
  <si>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</si>
  <si>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</si>
  <si>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</si>
  <si>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</si>
  <si>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</si>
  <si>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</si>
  <si>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</si>
  <si>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</si>
  <si>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</si>
  <si>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</si>
  <si>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</si>
  <si>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</si>
  <si>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</si>
  <si>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</si>
  <si>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</si>
  <si>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</si>
  <si>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</si>
  <si>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</si>
  <si>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</si>
  <si>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</si>
  <si>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</si>
  <si>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</si>
  <si>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</si>
  <si>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</si>
  <si>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</si>
  <si>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</si>
  <si>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</si>
  <si>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</si>
  <si>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</si>
  <si>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</si>
  <si>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</si>
  <si>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</si>
  <si>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</si>
  <si>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</si>
  <si>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</si>
  <si>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</si>
  <si>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</si>
  <si>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</si>
  <si>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</si>
  <si>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</si>
  <si>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</si>
  <si>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</si>
  <si>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</si>
  <si>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</si>
  <si>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</si>
  <si>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</si>
  <si>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</si>
  <si>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</si>
  <si>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</si>
  <si>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</si>
  <si>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</si>
  <si>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</si>
  <si>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</si>
  <si>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</si>
  <si>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</si>
  <si>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</si>
  <si>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</si>
  <si>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</si>
  <si>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</si>
  <si>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</si>
  <si>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</si>
  <si>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</si>
  <si>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</si>
  <si>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</si>
  <si>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</si>
  <si>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</si>
  <si>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</si>
  <si>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</si>
  <si>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</si>
  <si>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</si>
  <si>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</si>
  <si>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</si>
  <si>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</si>
  <si>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</si>
  <si>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</si>
  <si>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</si>
  <si>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</si>
  <si>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</si>
  <si>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</si>
  <si>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</si>
  <si>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</si>
  <si>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</si>
  <si>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</si>
  <si>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</si>
  <si>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</si>
  <si>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</si>
  <si>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</si>
  <si>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</si>
  <si>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</si>
  <si>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</si>
  <si>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</si>
  <si>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</si>
  <si>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</si>
  <si>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</si>
  <si>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</si>
  <si>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</si>
  <si>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</si>
  <si>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</si>
  <si>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</si>
  <si>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</si>
  <si>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</si>
  <si>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</si>
  <si>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</si>
  <si>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</si>
  <si>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</si>
  <si>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</si>
  <si>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</si>
  <si>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</si>
  <si>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</si>
  <si>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</si>
  <si>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</si>
  <si>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</si>
  <si>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</si>
  <si>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</si>
  <si>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</si>
  <si>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</si>
  <si>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</si>
  <si>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</si>
  <si>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</si>
  <si>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</si>
  <si>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</si>
  <si>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</si>
  <si>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</si>
  <si>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</si>
  <si>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</si>
  <si>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</si>
  <si>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</si>
  <si>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</si>
  <si>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</si>
  <si>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</si>
  <si>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</si>
  <si>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</si>
  <si>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</si>
  <si>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</si>
  <si>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</si>
  <si>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</si>
  <si>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</si>
  <si>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</si>
  <si>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</si>
  <si>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</si>
  <si>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</si>
  <si>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</si>
  <si>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</si>
  <si>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</si>
  <si>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</si>
  <si>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</si>
  <si>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</si>
  <si>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</si>
  <si>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</si>
  <si>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</si>
  <si>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</si>
  <si>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</si>
  <si>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</si>
  <si>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</si>
  <si>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</si>
  <si>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</si>
  <si>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</si>
  <si>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</si>
  <si>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</si>
  <si>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</si>
  <si>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</si>
  <si>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</si>
  <si>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</si>
  <si>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</si>
  <si>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</si>
  <si>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</si>
  <si>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</si>
  <si>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</si>
  <si>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</si>
  <si>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</si>
  <si>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</si>
  <si>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</si>
  <si>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</si>
  <si>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</si>
  <si>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</si>
  <si>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</si>
  <si>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</si>
  <si>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</si>
  <si>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</si>
  <si>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</si>
  <si>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</si>
  <si>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</si>
  <si>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</si>
  <si>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</si>
  <si>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</si>
  <si>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</si>
  <si>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</si>
  <si>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</si>
  <si>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</si>
  <si>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</si>
  <si>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</si>
  <si>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</si>
  <si>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</si>
  <si>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</si>
  <si>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</si>
  <si>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</si>
  <si>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</si>
  <si>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</si>
  <si>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</si>
  <si>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</si>
  <si>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</si>
  <si>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</si>
  <si>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</si>
  <si>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</si>
  <si>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</si>
  <si>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</si>
  <si>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</si>
  <si>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</si>
  <si>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</si>
  <si>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</si>
  <si>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</si>
  <si>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</si>
  <si>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</si>
  <si>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</si>
  <si>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</si>
  <si>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</si>
  <si>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</si>
  <si>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</si>
  <si>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</si>
  <si>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</si>
  <si>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</si>
  <si>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</si>
  <si>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</si>
  <si>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</si>
  <si>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</si>
  <si>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</si>
  <si>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</si>
  <si>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</si>
  <si>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</si>
  <si>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</si>
  <si>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</si>
  <si>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</si>
  <si>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</si>
  <si>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</si>
  <si>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</si>
  <si>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</si>
  <si>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</si>
  <si>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</si>
  <si>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</si>
  <si>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</si>
  <si>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</si>
  <si>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</si>
  <si>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</si>
  <si>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</si>
  <si>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</si>
  <si>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</si>
  <si>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</si>
  <si>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</si>
  <si>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</si>
  <si>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</si>
  <si>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</si>
  <si>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</si>
  <si>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</si>
  <si>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</si>
  <si>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</si>
  <si>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</si>
  <si>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</si>
  <si>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</si>
  <si>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</si>
  <si>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</si>
  <si>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</si>
  <si>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</si>
  <si>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</si>
  <si>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</si>
  <si>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</si>
  <si>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</si>
  <si>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</si>
  <si>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</si>
  <si>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</si>
  <si>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</si>
  <si>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</si>
  <si>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</si>
  <si>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</si>
  <si>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</si>
  <si>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</si>
  <si>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</si>
  <si>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</si>
  <si>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</si>
  <si>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</si>
  <si>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</si>
  <si>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</si>
  <si>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</si>
  <si>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</si>
  <si>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</si>
  <si>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</si>
  <si>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</si>
  <si>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</si>
  <si>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</si>
  <si>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</si>
  <si>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</si>
  <si>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</si>
  <si>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</si>
  <si>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</si>
  <si>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</si>
  <si>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</si>
  <si>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</si>
  <si>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</si>
  <si>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</si>
  <si>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</si>
  <si>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</si>
  <si>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</si>
  <si>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</si>
  <si>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</si>
  <si>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</si>
  <si>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</si>
  <si>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</si>
  <si>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</si>
  <si>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</si>
  <si>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</si>
  <si>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</si>
  <si>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</si>
  <si>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</si>
  <si>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</si>
  <si>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</si>
  <si>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</si>
  <si>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</si>
  <si>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</si>
  <si>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</si>
  <si>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</si>
  <si>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</si>
  <si>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</si>
  <si>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</si>
  <si>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</si>
  <si>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</si>
  <si>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</si>
  <si>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</si>
  <si>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</si>
  <si>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</si>
  <si>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</si>
  <si>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</si>
  <si>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</si>
  <si>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</si>
  <si>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</si>
  <si>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</si>
  <si>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</si>
  <si>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</si>
  <si>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</si>
  <si>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</si>
  <si>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</si>
  <si>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</si>
  <si>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</si>
  <si>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</si>
  <si>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</si>
  <si>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</si>
  <si>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</si>
  <si>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</si>
  <si>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</si>
  <si>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</si>
  <si>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</si>
  <si>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</si>
  <si>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</si>
  <si>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</si>
  <si>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</si>
  <si>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</si>
  <si>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</si>
  <si>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</si>
  <si>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</si>
  <si>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</si>
  <si>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</si>
  <si>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</si>
  <si>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</si>
  <si>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</si>
  <si>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</si>
  <si>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</si>
  <si>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</si>
  <si>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</si>
  <si>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</si>
  <si>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</si>
  <si>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</si>
  <si>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</si>
  <si>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</si>
  <si>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</si>
  <si>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</si>
  <si>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</si>
  <si>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</si>
  <si>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</si>
  <si>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</si>
  <si>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</si>
  <si>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</si>
  <si>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</si>
  <si>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</si>
  <si>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</si>
  <si>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</si>
  <si>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</si>
  <si>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</si>
  <si>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</si>
  <si>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</si>
  <si>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</si>
  <si>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</si>
  <si>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</si>
  <si>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</si>
  <si>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</si>
  <si>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</si>
  <si>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</si>
  <si>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</si>
  <si>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</si>
  <si>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</si>
  <si>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</si>
  <si>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</si>
  <si>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</si>
  <si>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</si>
  <si>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</si>
  <si>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</si>
  <si>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</si>
  <si>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</si>
  <si>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</si>
  <si>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</si>
  <si>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</si>
  <si>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</si>
  <si>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</si>
  <si>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</si>
  <si>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</si>
  <si>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</si>
  <si>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</si>
  <si>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</si>
  <si>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</si>
  <si>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</si>
  <si>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</si>
  <si>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</si>
  <si>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</si>
  <si>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</si>
  <si>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</si>
  <si>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</si>
  <si>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</si>
  <si>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</si>
  <si>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</si>
  <si>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</si>
  <si>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</si>
  <si>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</si>
  <si>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</si>
  <si>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</si>
  <si>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</si>
  <si>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</si>
  <si>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</si>
  <si>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</si>
  <si>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</si>
  <si>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</si>
  <si>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</si>
  <si>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</si>
  <si>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</si>
  <si>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</si>
  <si>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</si>
  <si>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</si>
  <si>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</si>
  <si>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</si>
  <si>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</si>
  <si>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</si>
  <si>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</si>
  <si>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</si>
  <si>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</si>
  <si>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</si>
  <si>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</si>
  <si>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</si>
  <si>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</si>
  <si>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</si>
  <si>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</si>
  <si>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</si>
  <si>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</si>
  <si>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</si>
  <si>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</si>
  <si>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</si>
  <si>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</si>
  <si>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</si>
  <si>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</si>
  <si>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</si>
  <si>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</si>
  <si>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</si>
  <si>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</si>
  <si>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</si>
  <si>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</si>
  <si>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</si>
  <si>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</si>
  <si>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</si>
  <si>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</si>
  <si>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</si>
  <si>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</si>
  <si>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</si>
  <si>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</si>
  <si>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</si>
  <si>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</si>
  <si>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</si>
  <si>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</si>
  <si>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</si>
  <si>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</si>
  <si>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</si>
  <si>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</si>
  <si>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</si>
  <si>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</si>
  <si>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</si>
  <si>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</si>
  <si>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</si>
  <si>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</si>
  <si>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</si>
  <si>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</si>
  <si>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</si>
  <si>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</si>
  <si>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</si>
  <si>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</si>
  <si>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</si>
  <si>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</si>
  <si>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</si>
  <si>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</si>
  <si>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</si>
  <si>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</si>
  <si>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</si>
  <si>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</si>
  <si>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</si>
  <si>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</si>
  <si>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</si>
  <si>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</si>
  <si>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</si>
  <si>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</si>
  <si>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</si>
  <si>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</si>
  <si>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</si>
  <si>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</si>
  <si>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</si>
  <si>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</si>
  <si>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</si>
  <si>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</si>
  <si>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</si>
  <si>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</si>
  <si>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</si>
  <si>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</si>
  <si>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</si>
  <si>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</si>
  <si>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</si>
  <si>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</si>
  <si>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</si>
  <si>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</si>
  <si>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</si>
  <si>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</si>
  <si>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</si>
  <si>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</si>
  <si>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</si>
  <si>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</si>
  <si>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</si>
  <si>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</si>
  <si>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</si>
  <si>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</si>
  <si>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</si>
  <si>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</si>
  <si>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</si>
  <si>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</si>
  <si>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</si>
  <si>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</si>
  <si>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</si>
  <si>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</si>
  <si>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</si>
  <si>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</si>
  <si>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</si>
  <si>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</si>
  <si>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</si>
  <si>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</si>
  <si>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</si>
  <si>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</si>
  <si>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</si>
  <si>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</si>
  <si>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</si>
  <si>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</si>
  <si>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</si>
  <si>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</si>
  <si>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</si>
  <si>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</si>
  <si>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</si>
  <si>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</si>
  <si>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</si>
  <si>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</si>
  <si>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</si>
  <si>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</si>
  <si>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</si>
  <si>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</si>
  <si>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</si>
  <si>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</si>
  <si>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</si>
  <si>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</si>
  <si>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</si>
  <si>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</si>
  <si>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</si>
  <si>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</si>
  <si>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</si>
  <si>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</si>
  <si>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</si>
  <si>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</si>
  <si>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</si>
  <si>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</si>
  <si>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</si>
  <si>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</si>
  <si>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</si>
  <si>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</si>
  <si>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</si>
  <si>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</si>
  <si>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</si>
  <si>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</si>
  <si>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</si>
  <si>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</si>
  <si>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</si>
  <si>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</si>
  <si>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</si>
  <si>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</si>
  <si>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</si>
  <si>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</si>
  <si>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</si>
  <si>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</si>
  <si>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</si>
  <si>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</si>
  <si>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</si>
  <si>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</si>
  <si>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</si>
  <si>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</si>
  <si>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</si>
  <si>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</si>
  <si>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</si>
  <si>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</si>
  <si>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</si>
  <si>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</si>
  <si>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</si>
  <si>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</si>
  <si>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</si>
  <si>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</si>
  <si>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</si>
  <si>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</si>
  <si>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</si>
  <si>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</si>
  <si>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</si>
  <si>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</si>
  <si>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</si>
  <si>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</si>
  <si>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</si>
  <si>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</si>
  <si>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</si>
  <si>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</si>
  <si>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</si>
  <si>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</si>
  <si>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</si>
  <si>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</si>
  <si>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</si>
  <si>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</si>
  <si>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</si>
  <si>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</si>
  <si>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</si>
  <si>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</si>
  <si>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</si>
  <si>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</si>
  <si>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</si>
  <si>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</si>
  <si>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</si>
  <si>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</si>
  <si>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</si>
  <si>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</si>
  <si>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</si>
  <si>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</si>
  <si>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</si>
  <si>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</si>
  <si>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</si>
  <si>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</si>
  <si>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</si>
  <si>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</si>
  <si>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</si>
  <si>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</si>
  <si>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</si>
  <si>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</si>
  <si>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</si>
  <si>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</si>
  <si>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</si>
  <si>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</si>
  <si>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</si>
  <si>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</si>
  <si>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</si>
  <si>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</si>
  <si>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</si>
  <si>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</si>
  <si>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</si>
  <si>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</si>
  <si>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</si>
  <si>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</si>
  <si>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</si>
  <si>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</si>
  <si>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</si>
  <si>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</si>
  <si>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</si>
  <si>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</si>
  <si>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</si>
  <si>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</si>
  <si>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</si>
  <si>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</si>
  <si>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</si>
  <si>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</si>
  <si>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</si>
  <si>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</si>
  <si>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</si>
  <si>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</si>
  <si>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</si>
  <si>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</si>
  <si>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</si>
  <si>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</si>
  <si>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</si>
  <si>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</si>
  <si>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</si>
  <si>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</si>
  <si>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</si>
  <si>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</si>
  <si>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</si>
  <si>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</si>
  <si>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</si>
  <si>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</si>
  <si>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</si>
  <si>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</si>
  <si>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</si>
  <si>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</si>
  <si>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</si>
  <si>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</si>
  <si>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</si>
  <si>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</si>
  <si>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</si>
  <si>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</si>
  <si>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</si>
  <si>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</si>
  <si>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</si>
  <si>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</si>
  <si>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</si>
  <si>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</si>
  <si>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</si>
  <si>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</si>
  <si>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</si>
  <si>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</si>
  <si>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</si>
  <si>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</si>
  <si>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</si>
  <si>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</si>
  <si>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</si>
  <si>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</si>
  <si>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</si>
  <si>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</si>
  <si>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</si>
  <si>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</si>
  <si>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</si>
  <si>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</si>
  <si>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</si>
  <si>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</si>
  <si>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</si>
  <si>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</si>
  <si>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</si>
  <si>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</si>
  <si>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</si>
  <si>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</si>
  <si>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</si>
  <si>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</si>
  <si>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</si>
  <si>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</si>
  <si>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</si>
  <si>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</si>
  <si>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</si>
  <si>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</si>
  <si>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</si>
  <si>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</si>
  <si>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</si>
  <si>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</si>
  <si>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</si>
  <si>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</si>
  <si>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</si>
  <si>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</si>
  <si>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</si>
  <si>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</si>
  <si>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</si>
  <si>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</si>
  <si>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</si>
  <si>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</si>
  <si>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</si>
  <si>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</si>
  <si>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</si>
  <si>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</si>
  <si>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</si>
  <si>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</si>
  <si>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</si>
  <si>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</si>
  <si>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</si>
  <si>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</si>
  <si>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</si>
  <si>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</si>
  <si>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</si>
  <si>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</si>
  <si>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</si>
  <si>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</si>
  <si>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</si>
  <si>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</si>
  <si>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</si>
  <si>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</si>
  <si>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</si>
  <si>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</si>
  <si>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</si>
  <si>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</si>
  <si>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</si>
  <si>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</si>
  <si>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</si>
  <si>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</si>
  <si>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</si>
  <si>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</si>
  <si>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</si>
  <si>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</si>
  <si>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</si>
  <si>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</si>
  <si>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</si>
  <si>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</si>
  <si>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</si>
  <si>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</si>
  <si>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</si>
  <si>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</si>
  <si>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</si>
  <si>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</si>
  <si>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</si>
  <si>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</si>
  <si>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</si>
  <si>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</si>
  <si>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</si>
  <si>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</si>
  <si>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</si>
  <si>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</si>
  <si>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</si>
  <si>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</si>
  <si>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</si>
  <si>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</si>
  <si>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</si>
  <si>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</si>
  <si>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</si>
  <si>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</si>
  <si>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</si>
  <si>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</si>
  <si>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</si>
  <si>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</si>
  <si>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</si>
  <si>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</si>
  <si>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</si>
  <si>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</si>
  <si>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</si>
  <si>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</si>
  <si>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</si>
  <si>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</si>
  <si>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</si>
  <si>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</si>
  <si>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</si>
  <si>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</si>
  <si>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</si>
  <si>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</si>
  <si>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</si>
  <si>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</si>
  <si>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</si>
  <si>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</si>
  <si>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</si>
  <si>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</si>
  <si>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</si>
  <si>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</si>
  <si>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</si>
  <si>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</si>
  <si>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</si>
  <si>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</si>
  <si>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</si>
  <si>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</si>
  <si>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</si>
  <si>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</si>
  <si>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</si>
  <si>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</si>
  <si>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</si>
  <si>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</si>
  <si>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</si>
  <si>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</si>
  <si>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</si>
  <si>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</si>
  <si>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</si>
  <si>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</si>
  <si>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</si>
  <si>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</si>
  <si>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</si>
  <si>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</si>
  <si>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</si>
  <si>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</si>
  <si>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</si>
  <si>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</si>
  <si>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</si>
  <si>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</si>
  <si>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</si>
  <si>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</si>
  <si>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</si>
  <si>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</si>
  <si>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</si>
  <si>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</si>
  <si>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</si>
  <si>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</si>
  <si>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</si>
  <si>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</si>
  <si>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</si>
  <si>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</si>
  <si>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</si>
  <si>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</si>
  <si>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</si>
  <si>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</si>
  <si>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</si>
  <si>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</si>
  <si>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</si>
  <si>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</si>
  <si>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</si>
  <si>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</si>
  <si>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</si>
  <si>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</si>
  <si>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</si>
  <si>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</si>
  <si>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</si>
  <si>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</si>
  <si>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</si>
  <si>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</si>
  <si>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</si>
  <si>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</si>
  <si>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</si>
  <si>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</si>
  <si>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</si>
  <si>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</si>
  <si>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</si>
  <si>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</si>
  <si>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</si>
  <si>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</si>
  <si>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</si>
  <si>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</si>
  <si>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</si>
  <si>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</si>
  <si>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</si>
  <si>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</si>
  <si>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</si>
  <si>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</si>
  <si>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</si>
  <si>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</si>
  <si>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</si>
  <si>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</si>
  <si>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</si>
  <si>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</si>
  <si>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</si>
  <si>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</si>
  <si>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</si>
  <si>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</si>
  <si>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</si>
  <si>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</si>
  <si>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</si>
  <si>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</si>
  <si>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</si>
  <si>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</si>
  <si>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</si>
  <si>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</si>
  <si>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</si>
  <si>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</si>
  <si>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</si>
  <si>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</si>
  <si>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</si>
  <si>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</si>
  <si>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</si>
  <si>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</si>
  <si>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</si>
  <si>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</si>
  <si>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</si>
  <si>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</si>
  <si>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</si>
  <si>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</si>
  <si>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</si>
  <si>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</si>
  <si>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</si>
  <si>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</si>
  <si>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</si>
  <si>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</si>
  <si>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</si>
  <si>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</si>
  <si>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</si>
  <si>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</si>
  <si>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</si>
  <si>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</si>
  <si>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</si>
  <si>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</si>
  <si>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</si>
  <si>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</si>
  <si>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</si>
  <si>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</si>
  <si>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</si>
  <si>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</si>
  <si>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</si>
  <si>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</si>
  <si>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</si>
  <si>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</si>
  <si>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</si>
  <si>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</si>
  <si>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</si>
  <si>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</si>
  <si>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</si>
  <si>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</si>
  <si>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</si>
  <si>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</si>
  <si>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</si>
  <si>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</si>
  <si>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</si>
  <si>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</si>
  <si>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</si>
  <si>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</si>
  <si>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</si>
  <si>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</si>
  <si>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</si>
  <si>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</si>
  <si>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</si>
  <si>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</si>
  <si>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</si>
  <si>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</si>
  <si>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</si>
  <si>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</si>
  <si>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</si>
  <si>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</si>
  <si>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</si>
  <si>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</si>
  <si>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</si>
  <si>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</si>
  <si>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</si>
  <si>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</si>
  <si>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</si>
  <si>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</si>
  <si>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</si>
  <si>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</si>
  <si>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</si>
  <si>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</si>
  <si>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</si>
  <si>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</si>
  <si>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</si>
  <si>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</si>
  <si>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</si>
  <si>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</si>
  <si>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</si>
  <si>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</si>
  <si>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</si>
  <si>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</si>
  <si>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</si>
  <si>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</si>
  <si>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</si>
  <si>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</si>
  <si>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</si>
  <si>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</si>
  <si>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</si>
  <si>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</si>
  <si>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</si>
  <si>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</si>
  <si>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</si>
  <si>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</si>
  <si>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</si>
  <si>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</si>
  <si>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</si>
  <si>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</si>
  <si>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</si>
  <si>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</si>
  <si>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</si>
  <si>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</si>
  <si>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</si>
  <si>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</si>
  <si>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</si>
  <si>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</si>
  <si>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</si>
  <si>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</si>
  <si>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</si>
  <si>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</si>
  <si>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</si>
  <si>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</si>
  <si>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</si>
  <si>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</si>
  <si>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</si>
  <si>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</si>
  <si>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</si>
  <si>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</si>
  <si>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</si>
  <si>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</si>
  <si>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</si>
  <si>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</si>
  <si>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</si>
  <si>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</si>
  <si>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</si>
  <si>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</si>
  <si>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</si>
  <si>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</si>
  <si>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</si>
  <si>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</si>
  <si>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</si>
  <si>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</si>
  <si>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</si>
  <si>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</si>
  <si>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</si>
  <si>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</si>
  <si>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</si>
  <si>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</si>
  <si>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</si>
  <si>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</si>
  <si>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</si>
  <si>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</si>
  <si>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</si>
  <si>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</si>
  <si>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</si>
  <si>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</si>
  <si>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</si>
  <si>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</si>
  <si>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</si>
  <si>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</si>
  <si>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</si>
  <si>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</si>
  <si>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</si>
  <si>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</si>
  <si>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</si>
  <si>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</si>
  <si>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</si>
  <si>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</si>
  <si>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</si>
  <si>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</si>
  <si>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</si>
  <si>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</si>
  <si>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</si>
  <si>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</si>
  <si>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</si>
  <si>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</si>
  <si>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</si>
  <si>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</si>
  <si>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</si>
  <si>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</si>
  <si>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</si>
  <si>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</si>
  <si>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</si>
  <si>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</si>
  <si>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</si>
  <si>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</si>
  <si>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</si>
  <si>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</si>
  <si>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</si>
  <si>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</si>
  <si>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</si>
  <si>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</si>
  <si>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</si>
  <si>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</si>
  <si>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</si>
  <si>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</si>
  <si>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</si>
  <si>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</si>
  <si>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</si>
  <si>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</si>
  <si>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</si>
  <si>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</si>
  <si>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</si>
  <si>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</si>
  <si>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</si>
  <si>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</si>
  <si>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</si>
  <si>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</si>
  <si>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</si>
  <si>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</si>
  <si>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</si>
  <si>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</si>
  <si>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</si>
  <si>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</si>
  <si>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</si>
  <si>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</si>
  <si>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</si>
  <si>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</si>
  <si>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</si>
  <si>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</si>
  <si>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</si>
  <si>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</si>
  <si>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</si>
  <si>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</si>
  <si>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</si>
  <si>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</si>
  <si>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</si>
  <si>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</si>
  <si>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</si>
  <si>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</si>
  <si>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</si>
  <si>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</si>
  <si>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</si>
  <si>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</si>
  <si>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</si>
  <si>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</si>
  <si>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</si>
  <si>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</si>
  <si>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</si>
  <si>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</si>
  <si>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</si>
  <si>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</si>
  <si>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</si>
  <si>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</si>
  <si>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</si>
  <si>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</si>
  <si>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</si>
  <si>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</si>
  <si>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</si>
  <si>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</si>
  <si>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</si>
  <si>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</si>
  <si>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</si>
  <si>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</si>
  <si>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</si>
  <si>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</si>
  <si>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</si>
  <si>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</si>
  <si>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</si>
  <si>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</si>
  <si>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</si>
  <si>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</si>
  <si>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</si>
  <si>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</si>
  <si>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</si>
  <si>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</si>
  <si>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</si>
  <si>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</si>
  <si>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</si>
  <si>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</si>
  <si>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</si>
  <si>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</si>
  <si>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</si>
  <si>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</si>
  <si>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</si>
  <si>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</si>
  <si>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</si>
  <si>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</si>
  <si>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</si>
  <si>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</si>
  <si>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</si>
  <si>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</si>
  <si>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</si>
  <si>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</si>
  <si>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</si>
  <si>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</si>
  <si>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</si>
  <si>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</si>
  <si>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</si>
  <si>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</si>
  <si>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</si>
  <si>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</si>
  <si>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</si>
  <si>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</si>
  <si>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</si>
  <si>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</si>
  <si>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</si>
  <si>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</si>
  <si>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</si>
  <si>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</si>
  <si>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</si>
  <si>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</si>
  <si>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</si>
  <si>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</si>
  <si>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</si>
  <si>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</si>
  <si>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</si>
  <si>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</si>
  <si>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</si>
  <si>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</si>
  <si>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</si>
  <si>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</si>
  <si>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</si>
  <si>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</si>
  <si>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</si>
  <si>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</si>
  <si>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</si>
  <si>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</si>
  <si>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</si>
  <si>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</si>
  <si>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</si>
  <si>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</si>
  <si>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</si>
  <si>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</si>
  <si>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</si>
  <si>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</si>
  <si>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</si>
  <si>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</si>
  <si>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</si>
  <si>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</si>
  <si>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</si>
  <si>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</si>
  <si>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</si>
  <si>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</si>
  <si>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</si>
  <si>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</si>
  <si>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</si>
  <si>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</si>
  <si>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</si>
  <si>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</si>
  <si>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</si>
  <si>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</si>
  <si>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</si>
  <si>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</si>
  <si>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</si>
  <si>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</si>
  <si>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</si>
  <si>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</si>
  <si>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</si>
  <si>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</si>
  <si>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</si>
  <si>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</si>
  <si>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</si>
  <si>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</si>
  <si>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</si>
  <si>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</si>
  <si>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</si>
  <si>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</si>
  <si>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</si>
  <si>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</si>
  <si>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</si>
  <si>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</si>
  <si>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</si>
  <si>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</si>
  <si>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</si>
  <si>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</si>
  <si>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</si>
  <si>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</si>
  <si>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</si>
  <si>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</si>
  <si>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</si>
  <si>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</si>
  <si>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</si>
  <si>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</si>
  <si>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</si>
  <si>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</si>
  <si>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</si>
  <si>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</si>
  <si>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</si>
  <si>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</si>
  <si>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</si>
  <si>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</si>
  <si>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</si>
  <si>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</si>
  <si>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</si>
  <si>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</si>
  <si>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</si>
  <si>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</si>
  <si>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</si>
  <si>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</si>
  <si>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</si>
  <si>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</si>
  <si>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</si>
  <si>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</si>
  <si>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</si>
  <si>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</si>
  <si>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</si>
  <si>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</si>
  <si>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</si>
  <si>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</si>
  <si>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</si>
  <si>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</si>
  <si>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</si>
  <si>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</si>
  <si>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</si>
  <si>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</si>
  <si>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</si>
  <si>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</si>
  <si>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</si>
  <si>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</si>
  <si>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</si>
  <si>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</si>
  <si>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</si>
  <si>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</si>
  <si>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</si>
  <si>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</si>
  <si>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</si>
  <si>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</si>
  <si>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</si>
  <si>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</si>
  <si>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</si>
  <si>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</si>
  <si>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</si>
  <si>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</si>
  <si>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</si>
  <si>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</si>
  <si>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</si>
  <si>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</si>
  <si>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</si>
  <si>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</si>
  <si>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</si>
  <si>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</si>
  <si>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</si>
  <si>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</si>
  <si>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</si>
  <si>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</si>
  <si>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</si>
  <si>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</si>
  <si>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</si>
  <si>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</si>
  <si>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</si>
  <si>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</si>
  <si>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</si>
  <si>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</si>
  <si>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</si>
  <si>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</si>
  <si>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</si>
  <si>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</si>
  <si>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</si>
  <si>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</si>
  <si>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</si>
  <si>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</si>
  <si>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</si>
  <si>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</si>
  <si>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</si>
  <si>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</si>
  <si>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</si>
  <si>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</si>
  <si>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</si>
  <si>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</si>
  <si>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</si>
  <si>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</si>
  <si>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</si>
  <si>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</si>
  <si>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</si>
  <si>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</si>
  <si>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</si>
  <si>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</si>
  <si>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</si>
  <si>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</si>
  <si>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</si>
  <si>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</si>
  <si>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</si>
  <si>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</si>
  <si>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</si>
  <si>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</si>
  <si>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</si>
  <si>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</si>
  <si>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</si>
  <si>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</si>
  <si>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</si>
  <si>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</si>
  <si>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</si>
  <si>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</si>
  <si>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</si>
  <si>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</si>
  <si>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</si>
  <si>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</si>
  <si>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</si>
  <si>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</si>
  <si>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</si>
  <si>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</si>
  <si>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</si>
  <si>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</si>
  <si>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</si>
  <si>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</si>
  <si>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</si>
  <si>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</si>
  <si>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</si>
  <si>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</si>
  <si>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</si>
  <si>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</si>
  <si>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</si>
  <si>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</si>
  <si>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</si>
  <si>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</si>
  <si>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</si>
  <si>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</si>
  <si>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</si>
  <si>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</si>
  <si>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</si>
  <si>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</si>
  <si>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</si>
  <si>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</si>
  <si>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</si>
  <si>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</si>
  <si>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</si>
  <si>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</si>
  <si>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</si>
  <si>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</si>
  <si>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</si>
  <si>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</si>
  <si>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</si>
  <si>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</si>
  <si>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</si>
  <si>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</si>
  <si>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</si>
  <si>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</si>
  <si>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</si>
  <si>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</si>
  <si>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</si>
  <si>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</si>
  <si>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</si>
  <si>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</si>
  <si>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</si>
  <si>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</si>
  <si>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</si>
  <si>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</si>
  <si>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</si>
  <si>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</si>
  <si>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</si>
  <si>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</si>
  <si>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</si>
  <si>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</si>
  <si>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</si>
  <si>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</si>
  <si>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</si>
  <si>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</si>
  <si>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</si>
  <si>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</si>
  <si>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</si>
  <si>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</si>
  <si>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</si>
  <si>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</si>
  <si>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</si>
  <si>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</si>
  <si>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</si>
  <si>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</si>
  <si>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</si>
  <si>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</si>
  <si>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</si>
  <si>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</si>
  <si>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</si>
  <si>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</si>
  <si>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</si>
  <si>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</si>
  <si>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</si>
  <si>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</si>
  <si>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</si>
  <si>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</si>
  <si>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</si>
  <si>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</si>
  <si>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</si>
  <si>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</si>
  <si>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</si>
  <si>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</si>
  <si>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</si>
  <si>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</si>
  <si>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</si>
  <si>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</si>
  <si>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</si>
  <si>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</si>
  <si>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</si>
  <si>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</si>
  <si>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</si>
  <si>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</si>
  <si>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</si>
  <si>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</si>
  <si>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</si>
  <si>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</si>
  <si>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</si>
  <si>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</si>
  <si>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</si>
  <si>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</si>
  <si>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</si>
  <si>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</si>
  <si>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</si>
  <si>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</si>
  <si>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</si>
  <si>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</si>
  <si>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</si>
  <si>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</si>
  <si>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</si>
  <si>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</si>
  <si>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</si>
  <si>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</si>
  <si>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</si>
  <si>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</si>
  <si>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</si>
  <si>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</si>
  <si>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</si>
  <si>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</si>
  <si>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</si>
  <si>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</si>
  <si>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</si>
  <si>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</si>
  <si>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</si>
  <si>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</si>
  <si>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</si>
  <si>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</si>
  <si>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</si>
  <si>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</si>
  <si>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</si>
  <si>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</si>
  <si>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</si>
  <si>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</si>
  <si>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</si>
  <si>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</si>
  <si>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</si>
  <si>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</si>
  <si>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</si>
  <si>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</si>
  <si>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</si>
  <si>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</si>
  <si>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</si>
  <si>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</si>
  <si>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</si>
  <si>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</si>
  <si>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</si>
  <si>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</si>
  <si>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</si>
  <si>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</si>
  <si>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</si>
  <si>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</si>
  <si>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</si>
  <si>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</si>
  <si>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</si>
  <si>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</si>
  <si>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</si>
  <si>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</si>
  <si>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</si>
  <si>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</si>
  <si>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</si>
  <si>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</si>
  <si>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</si>
  <si>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</si>
  <si>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</si>
  <si>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</si>
  <si>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</si>
  <si>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</si>
  <si>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</si>
  <si>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</si>
  <si>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</si>
  <si>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</si>
  <si>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</si>
  <si>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</si>
  <si>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</si>
  <si>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</si>
  <si>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</si>
  <si>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</si>
  <si>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</si>
  <si>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</si>
  <si>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</si>
  <si>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</si>
  <si>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</si>
  <si>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</si>
  <si>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</si>
  <si>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</si>
  <si>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</si>
  <si>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</si>
  <si>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</si>
  <si>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</si>
  <si>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</si>
  <si>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</si>
  <si>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</si>
  <si>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</si>
  <si>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</si>
  <si>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</si>
  <si>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</si>
  <si>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</si>
  <si>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</si>
  <si>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</si>
  <si>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</si>
  <si>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</si>
  <si>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</si>
  <si>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</si>
  <si>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</si>
  <si>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</si>
  <si>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</si>
  <si>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</si>
  <si>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</si>
  <si>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</si>
  <si>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</si>
  <si>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</si>
  <si>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</si>
  <si>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</si>
  <si>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</si>
  <si>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</si>
  <si>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</si>
  <si>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</si>
  <si>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</si>
  <si>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</si>
  <si>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</si>
  <si>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</si>
  <si>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</si>
  <si>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</si>
  <si>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</si>
  <si>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</si>
  <si>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</si>
  <si>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</si>
  <si>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</si>
  <si>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</si>
  <si>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</si>
  <si>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</si>
  <si>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</si>
  <si>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</si>
  <si>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</si>
  <si>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</si>
  <si>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</si>
  <si>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</si>
  <si>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</si>
  <si>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</si>
  <si>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</si>
  <si>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</si>
  <si>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</si>
  <si>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</si>
  <si>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</si>
  <si>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</si>
  <si>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</si>
  <si>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</si>
  <si>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</si>
  <si>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</si>
  <si>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</si>
  <si>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</si>
  <si>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</si>
  <si>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</si>
  <si>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</si>
  <si>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</si>
  <si>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</si>
  <si>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</si>
  <si>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</si>
  <si>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</si>
  <si>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</si>
  <si>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</si>
  <si>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</si>
  <si>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</si>
  <si>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</si>
  <si>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</si>
  <si>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</si>
  <si>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</si>
  <si>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</si>
  <si>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</si>
  <si>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</si>
  <si>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</si>
  <si>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</si>
  <si>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</si>
  <si>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</si>
  <si>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</si>
  <si>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</si>
  <si>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</si>
  <si>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</si>
  <si>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</si>
  <si>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</si>
  <si>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</si>
  <si>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</si>
  <si>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</si>
  <si>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</si>
  <si>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</si>
  <si>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</si>
  <si>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</si>
  <si>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</si>
  <si>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</si>
  <si>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</si>
  <si>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</si>
  <si>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</si>
  <si>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</si>
  <si>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</si>
  <si>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</si>
  <si>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</si>
  <si>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</si>
  <si>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</si>
  <si>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</si>
  <si>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</si>
  <si>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</si>
  <si>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</si>
  <si>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</si>
  <si>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</si>
  <si>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</si>
  <si>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</si>
  <si>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</si>
  <si>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</si>
  <si>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</si>
  <si>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</si>
  <si>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</si>
  <si>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</si>
  <si>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</si>
  <si>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</si>
  <si>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</si>
  <si>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</si>
  <si>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</si>
  <si>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</si>
  <si>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</si>
  <si>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</si>
  <si>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</si>
  <si>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</si>
  <si>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</si>
  <si>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</si>
  <si>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</si>
  <si>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</si>
  <si>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</si>
  <si>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</si>
  <si>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</si>
  <si>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</si>
  <si>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</si>
  <si>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</si>
  <si>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</si>
  <si>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</si>
  <si>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</si>
  <si>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</si>
  <si>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</si>
  <si>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</si>
  <si>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</si>
  <si>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</si>
  <si>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</si>
  <si>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</si>
  <si>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</si>
  <si>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</si>
  <si>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</si>
  <si>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</si>
  <si>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</si>
  <si>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</si>
  <si>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</si>
  <si>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</si>
  <si>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</si>
  <si>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</si>
  <si>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</si>
  <si>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</si>
  <si>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</si>
  <si>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</si>
  <si>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</si>
  <si>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</si>
  <si>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</si>
  <si>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</si>
  <si>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</si>
  <si>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</si>
  <si>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</si>
  <si>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</si>
  <si>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</si>
  <si>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</si>
  <si>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</si>
  <si>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</si>
  <si>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</si>
  <si>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</si>
  <si>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</si>
  <si>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</si>
  <si>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</si>
  <si>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</si>
  <si>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</si>
  <si>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</si>
  <si>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</si>
  <si>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</si>
  <si>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</si>
  <si>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</si>
  <si>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</si>
  <si>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</si>
  <si>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</si>
  <si>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</si>
  <si>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</si>
  <si>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</si>
  <si>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</si>
  <si>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</si>
  <si>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</si>
  <si>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</si>
  <si>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</si>
  <si>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</si>
  <si>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</si>
  <si>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</si>
  <si>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</si>
  <si>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</si>
  <si>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</si>
  <si>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</si>
  <si>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</si>
  <si>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</si>
  <si>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</si>
  <si>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</si>
  <si>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</si>
  <si>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</si>
  <si>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</si>
  <si>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</si>
  <si>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</si>
  <si>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</si>
  <si>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</si>
  <si>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</si>
  <si>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</si>
  <si>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</si>
  <si>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</si>
  <si>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</si>
  <si>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</si>
  <si>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</si>
  <si>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</si>
  <si>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</si>
  <si>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</si>
  <si>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</si>
  <si>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</si>
  <si>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</si>
  <si>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</si>
  <si>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</si>
  <si>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</si>
  <si>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</si>
  <si>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</si>
  <si>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</si>
  <si>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</si>
  <si>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</si>
  <si>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</si>
  <si>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</si>
  <si>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</si>
  <si>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</si>
  <si>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</si>
  <si>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</si>
  <si>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</si>
  <si>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</si>
  <si>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</si>
  <si>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</si>
  <si>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</si>
  <si>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</si>
  <si>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</si>
  <si>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</si>
  <si>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</si>
  <si>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</si>
  <si>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</si>
  <si>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</si>
  <si>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</si>
  <si>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</si>
  <si>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</si>
  <si>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</si>
  <si>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</si>
  <si>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</si>
  <si>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</si>
  <si>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</si>
  <si>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</si>
  <si>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</si>
  <si>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</si>
  <si>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</si>
  <si>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</si>
  <si>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</si>
  <si>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</si>
  <si>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</si>
  <si>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</si>
  <si>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</si>
  <si>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</si>
  <si>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</si>
  <si>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</si>
  <si>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</si>
  <si>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</si>
  <si>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</si>
  <si>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</si>
  <si>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</si>
  <si>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</si>
  <si>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</si>
  <si>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</si>
  <si>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</si>
  <si>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</si>
  <si>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</si>
  <si>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</si>
  <si>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</si>
  <si>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</si>
  <si>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</si>
  <si>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</si>
  <si>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</si>
  <si>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</si>
  <si>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</si>
  <si>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</si>
  <si>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</si>
  <si>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</si>
  <si>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</si>
  <si>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</si>
  <si>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</si>
  <si>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</si>
  <si>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</si>
  <si>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</si>
  <si>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</si>
  <si>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</si>
  <si>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</si>
  <si>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</si>
  <si>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</si>
  <si>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</si>
  <si>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</si>
  <si>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</si>
  <si>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</si>
  <si>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</si>
  <si>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</si>
  <si>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</si>
  <si>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</si>
  <si>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</si>
  <si>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</si>
  <si>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</si>
  <si>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</si>
  <si>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</si>
  <si>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</si>
  <si>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</si>
  <si>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</si>
  <si>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</si>
  <si>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</si>
  <si>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</si>
  <si>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</si>
  <si>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</si>
  <si>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</si>
  <si>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</si>
  <si>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</si>
  <si>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</si>
  <si>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</si>
  <si>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</si>
  <si>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</si>
  <si>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</si>
  <si>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</si>
  <si>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</si>
  <si>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</si>
  <si>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</si>
  <si>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</si>
  <si>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</si>
  <si>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</si>
  <si>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</si>
  <si>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</si>
  <si>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</si>
  <si>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</si>
  <si>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</si>
  <si>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</si>
  <si>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</si>
  <si>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</si>
  <si>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</si>
  <si>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</si>
  <si>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</si>
  <si>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</si>
  <si>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</si>
  <si>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</si>
  <si>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</si>
  <si>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</si>
  <si>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</si>
  <si>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</si>
  <si>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</si>
  <si>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</si>
  <si>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</si>
  <si>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</si>
  <si>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</si>
  <si>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</si>
  <si>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</si>
  <si>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</si>
  <si>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</si>
  <si>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</si>
  <si>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</si>
  <si>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</si>
  <si>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</si>
  <si>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</si>
  <si>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</si>
  <si>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</si>
  <si>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</si>
  <si>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</si>
  <si>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</si>
  <si>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</si>
  <si>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</si>
  <si>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</si>
  <si>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</si>
  <si>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</si>
  <si>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</si>
  <si>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</si>
  <si>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</si>
  <si>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</si>
  <si>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</si>
  <si>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</si>
  <si>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</si>
  <si>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</si>
  <si>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</si>
  <si>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</si>
  <si>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</si>
  <si>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</si>
  <si>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</si>
  <si>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</si>
  <si>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</si>
  <si>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</si>
  <si>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</si>
  <si>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</si>
  <si>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</si>
  <si>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</si>
  <si>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</si>
  <si>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</si>
  <si>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</si>
  <si>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</si>
  <si>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</si>
  <si>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</si>
  <si>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</si>
  <si>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</si>
  <si>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</si>
  <si>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</si>
  <si>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</si>
  <si>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</si>
  <si>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</si>
  <si>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</si>
  <si>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</si>
  <si>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</si>
  <si>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</si>
  <si>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</si>
  <si>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</si>
  <si>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</si>
  <si>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</si>
  <si>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</si>
  <si>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</si>
  <si>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</si>
  <si>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</si>
  <si>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</si>
  <si>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</si>
  <si>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</si>
  <si>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</si>
  <si>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</si>
  <si>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</si>
  <si>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</si>
  <si>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</si>
  <si>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</si>
  <si>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</si>
  <si>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</si>
  <si>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</si>
  <si>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</si>
  <si>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</si>
  <si>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</si>
  <si>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</si>
  <si>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</si>
  <si>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</si>
  <si>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</si>
  <si>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</si>
  <si>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</si>
  <si>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</si>
  <si>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</si>
  <si>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</si>
  <si>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</si>
  <si>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</si>
  <si>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</si>
  <si>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</si>
  <si>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</si>
  <si>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</si>
  <si>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</si>
  <si>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</si>
  <si>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</si>
  <si>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</si>
  <si>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</si>
  <si>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</si>
  <si>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</si>
  <si>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</si>
  <si>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</si>
  <si>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</si>
  <si>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</si>
  <si>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</si>
  <si>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</si>
  <si>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</si>
  <si>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</si>
  <si>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</si>
  <si>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</si>
  <si>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</si>
  <si>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</si>
  <si>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</si>
  <si>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</si>
  <si>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</si>
  <si>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</si>
  <si>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</si>
  <si>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</si>
  <si>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</si>
  <si>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</si>
  <si>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</si>
  <si>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</si>
  <si>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</si>
  <si>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</si>
  <si>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</si>
  <si>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</si>
  <si>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</si>
  <si>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</si>
  <si>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</si>
  <si>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</si>
  <si>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</si>
  <si>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</si>
  <si>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</si>
  <si>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</si>
  <si>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</si>
  <si>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</si>
  <si>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</si>
  <si>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</si>
  <si>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</si>
  <si>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</si>
  <si>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</si>
  <si>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</si>
  <si>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</si>
  <si>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</si>
  <si>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</si>
  <si>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</si>
  <si>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</si>
  <si>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</si>
  <si>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</si>
  <si>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</si>
  <si>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</si>
  <si>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</si>
  <si>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</si>
  <si>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</si>
  <si>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</si>
  <si>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</si>
  <si>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</si>
  <si>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</si>
  <si>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</si>
  <si>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</si>
  <si>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</si>
  <si>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</si>
  <si>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</si>
  <si>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</si>
  <si>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</si>
  <si>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</si>
  <si>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</si>
  <si>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</si>
  <si>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</si>
  <si>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</si>
  <si>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</si>
  <si>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</si>
  <si>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</si>
  <si>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</si>
  <si>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</si>
  <si>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</si>
  <si>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</si>
  <si>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</si>
  <si>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</si>
  <si>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</si>
  <si>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</si>
  <si>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</si>
  <si>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</si>
  <si>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</si>
  <si>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</si>
  <si>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</si>
  <si>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</si>
  <si>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</si>
  <si>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</si>
  <si>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</si>
  <si>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</si>
  <si>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</si>
  <si>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</si>
  <si>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</si>
  <si>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</si>
  <si>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</si>
  <si>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</si>
  <si>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</si>
  <si>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</si>
  <si>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</si>
  <si>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</si>
  <si>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</si>
  <si>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</si>
  <si>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</si>
  <si>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</si>
  <si>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</si>
  <si>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</si>
  <si>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</si>
  <si>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</si>
  <si>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</si>
  <si>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</si>
  <si>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</si>
  <si>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</si>
  <si>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</si>
  <si>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</si>
  <si>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</si>
  <si>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</si>
  <si>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</si>
  <si>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</si>
  <si>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</si>
  <si>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</si>
  <si>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</si>
  <si>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</si>
  <si>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</si>
  <si>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</si>
  <si>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</si>
  <si>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</si>
  <si>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</si>
  <si>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</si>
  <si>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</si>
  <si>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</si>
  <si>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</si>
  <si>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</si>
  <si>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</si>
  <si>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</si>
  <si>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</si>
  <si>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</si>
  <si>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</si>
  <si>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</si>
  <si>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</si>
  <si>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</si>
  <si>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</si>
  <si>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</si>
  <si>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</si>
  <si>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</si>
  <si>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</si>
  <si>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</si>
  <si>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</si>
  <si>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</si>
  <si>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</si>
  <si>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</si>
  <si>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</si>
  <si>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</si>
  <si>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</si>
  <si>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</si>
  <si>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</si>
  <si>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</si>
  <si>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</si>
  <si>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</si>
  <si>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</si>
  <si>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</si>
  <si>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</si>
  <si>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</si>
  <si>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</si>
  <si>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</si>
  <si>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</si>
  <si>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</si>
  <si>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</si>
  <si>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</si>
  <si>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</si>
  <si>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</si>
  <si>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</si>
  <si>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</si>
  <si>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</si>
  <si>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</si>
  <si>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</si>
  <si>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</si>
  <si>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</si>
  <si>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</si>
  <si>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</si>
  <si>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</si>
  <si>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</si>
  <si>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</si>
  <si>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</si>
  <si>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</si>
  <si>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</si>
  <si>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</si>
  <si>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</si>
  <si>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</si>
  <si>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</si>
  <si>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</si>
  <si>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</si>
  <si>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</si>
  <si>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</si>
  <si>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</si>
  <si>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</si>
  <si>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</si>
  <si>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</si>
  <si>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</si>
  <si>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</si>
  <si>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</si>
  <si>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</si>
  <si>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</si>
  <si>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</si>
  <si>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</si>
  <si>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</si>
  <si>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</si>
  <si>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</si>
  <si>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</si>
  <si>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</si>
  <si>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</si>
  <si>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</si>
  <si>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</si>
  <si>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</si>
  <si>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</si>
  <si>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</si>
  <si>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</si>
  <si>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</si>
  <si>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</si>
  <si>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</si>
  <si>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</si>
  <si>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</si>
  <si>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</si>
  <si>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</si>
  <si>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</si>
  <si>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</si>
  <si>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</si>
  <si>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</si>
  <si>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</si>
  <si>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</si>
  <si>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</si>
  <si>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</si>
  <si>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</si>
  <si>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</si>
  <si>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</si>
  <si>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</si>
  <si>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</si>
  <si>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</si>
  <si>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</si>
  <si>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</si>
  <si>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</si>
  <si>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</si>
  <si>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</si>
  <si>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</si>
  <si>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</si>
  <si>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</si>
  <si>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</si>
  <si>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</si>
  <si>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</si>
  <si>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</si>
  <si>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</si>
  <si>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</si>
  <si>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</si>
  <si>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</si>
  <si>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</si>
  <si>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</si>
  <si>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</si>
  <si>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</si>
  <si>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</si>
  <si>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</si>
  <si>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</si>
  <si>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</si>
  <si>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</si>
  <si>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</si>
  <si>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</si>
  <si>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</si>
  <si>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</si>
  <si>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</si>
  <si>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</si>
  <si>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</si>
  <si>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</si>
  <si>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</si>
  <si>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</si>
  <si>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</si>
  <si>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</si>
  <si>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</si>
  <si>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</si>
  <si>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</si>
  <si>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</si>
  <si>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</si>
  <si>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</si>
  <si>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</si>
  <si>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</si>
  <si>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</si>
  <si>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</si>
  <si>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</si>
  <si>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</si>
  <si>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</si>
  <si>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</si>
  <si>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</si>
  <si>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</si>
  <si>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</si>
  <si>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</si>
  <si>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</si>
  <si>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</si>
  <si>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</si>
  <si>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</si>
  <si>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</si>
  <si>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</si>
  <si>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</si>
  <si>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</si>
  <si>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</si>
  <si>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</si>
  <si>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</si>
  <si>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</si>
  <si>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</si>
  <si>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</si>
  <si>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</si>
  <si>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</si>
  <si>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</si>
  <si>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</si>
  <si>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</si>
  <si>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</si>
  <si>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</si>
  <si>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</si>
  <si>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</si>
  <si>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</si>
  <si>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</si>
  <si>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</si>
  <si>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</si>
  <si>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</si>
  <si>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</si>
  <si>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</si>
  <si>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</si>
  <si>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</si>
  <si>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</si>
  <si>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</si>
  <si>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</si>
  <si>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</si>
  <si>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</si>
  <si>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</si>
  <si>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</si>
  <si>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</si>
  <si>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</si>
  <si>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</si>
  <si>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</si>
  <si>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</si>
  <si>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</si>
  <si>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</si>
  <si>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</si>
  <si>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</si>
  <si>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</si>
  <si>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</si>
  <si>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</si>
  <si>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</si>
  <si>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</si>
  <si>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</si>
  <si>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</si>
  <si>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</si>
  <si>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</si>
  <si>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</si>
  <si>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</si>
  <si>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</si>
  <si>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</si>
  <si>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</si>
  <si>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</si>
  <si>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</si>
  <si>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</si>
  <si>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</si>
  <si>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</si>
  <si>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</si>
  <si>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</si>
  <si>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</si>
  <si>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</si>
  <si>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</si>
  <si>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</si>
  <si>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</si>
  <si>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</si>
  <si>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</si>
  <si>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</si>
  <si>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</si>
  <si>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</si>
  <si>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</si>
  <si>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</si>
  <si>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</si>
  <si>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</si>
  <si>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</si>
  <si>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</si>
  <si>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</si>
  <si>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</si>
  <si>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</si>
  <si>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</si>
  <si>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</si>
  <si>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</si>
  <si>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</si>
  <si>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</si>
  <si>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</si>
  <si>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</si>
  <si>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</si>
  <si>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</si>
  <si>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</si>
  <si>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</si>
  <si>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</si>
  <si>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</si>
  <si>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</si>
  <si>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</si>
  <si>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</si>
  <si>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</si>
  <si>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</si>
  <si>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</si>
  <si>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</si>
  <si>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</si>
  <si>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</si>
  <si>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</si>
  <si>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</si>
  <si>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</si>
  <si>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</si>
  <si>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</si>
  <si>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</si>
  <si>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</si>
  <si>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</si>
  <si>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</si>
  <si>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</si>
  <si>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</si>
  <si>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</si>
  <si>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</si>
  <si>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</si>
  <si>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</si>
  <si>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</si>
  <si>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</si>
  <si>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</si>
  <si>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</si>
  <si>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</si>
  <si>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</si>
  <si>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</si>
  <si>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</si>
  <si>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</si>
  <si>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</si>
  <si>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</si>
  <si>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</si>
  <si>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</si>
  <si>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</si>
  <si>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</si>
  <si>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</si>
  <si>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</si>
  <si>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</si>
  <si>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</si>
  <si>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</si>
  <si>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</si>
  <si>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</si>
  <si>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</si>
  <si>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</si>
  <si>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</si>
  <si>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</si>
  <si>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</si>
  <si>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</si>
  <si>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</si>
  <si>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</si>
  <si>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</si>
  <si>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</si>
  <si>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</si>
  <si>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</si>
  <si>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</si>
  <si>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</si>
  <si>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</si>
  <si>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</si>
  <si>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</si>
  <si>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</si>
  <si>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</si>
  <si>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</si>
  <si>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</si>
  <si>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</si>
  <si>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</si>
  <si>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</si>
  <si>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</si>
  <si>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</si>
  <si>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</si>
  <si>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</si>
  <si>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</si>
  <si>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</si>
  <si>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</si>
  <si>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</si>
  <si>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</si>
  <si>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</si>
  <si>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</si>
  <si>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</si>
  <si>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</si>
  <si>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</si>
  <si>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</si>
  <si>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</si>
  <si>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</si>
  <si>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</si>
  <si>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</si>
  <si>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</si>
  <si>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</si>
  <si>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</si>
  <si>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</si>
  <si>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</si>
  <si>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</si>
  <si>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</si>
  <si>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</si>
  <si>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</si>
  <si>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</si>
  <si>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</si>
  <si>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</si>
  <si>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</si>
  <si>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</si>
  <si>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</si>
  <si>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</si>
  <si>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</si>
  <si>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</si>
  <si>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</si>
  <si>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</si>
  <si>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</si>
  <si>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</si>
  <si>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</si>
  <si>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</si>
  <si>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</si>
  <si>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</si>
  <si>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</si>
  <si>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</si>
  <si>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</si>
  <si>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</si>
  <si>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</si>
  <si>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</si>
  <si>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</si>
  <si>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</si>
  <si>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</si>
  <si>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</si>
  <si>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</si>
  <si>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</si>
  <si>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</si>
  <si>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</si>
  <si>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</si>
  <si>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</si>
  <si>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</si>
  <si>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</si>
  <si>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</si>
  <si>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</si>
  <si>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</si>
  <si>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</si>
  <si>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</si>
  <si>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</si>
  <si>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</si>
  <si>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</si>
  <si>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</si>
  <si>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</si>
  <si>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</si>
  <si>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</si>
  <si>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</si>
  <si>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</si>
  <si>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</si>
  <si>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</si>
  <si>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</si>
  <si>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</si>
  <si>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</si>
  <si>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</si>
  <si>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</si>
  <si>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</si>
  <si>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</si>
  <si>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</si>
  <si>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</si>
  <si>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</si>
  <si>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</si>
  <si>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</si>
  <si>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</si>
  <si>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</si>
  <si>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</si>
  <si>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</si>
  <si>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</si>
  <si>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</si>
  <si>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</si>
  <si>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</si>
  <si>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</si>
  <si>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</si>
  <si>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</si>
  <si>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</si>
  <si>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</si>
  <si>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</si>
  <si>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</si>
  <si>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</si>
  <si>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</si>
  <si>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</si>
  <si>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</si>
  <si>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</si>
  <si>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</si>
  <si>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</si>
  <si>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</si>
  <si>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</si>
  <si>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</si>
  <si>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</si>
  <si>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</si>
  <si>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</si>
  <si>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</si>
  <si>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</si>
  <si>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</si>
  <si>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</si>
  <si>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</si>
  <si>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</si>
  <si>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</si>
  <si>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</si>
  <si>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</si>
  <si>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</si>
  <si>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</si>
  <si>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</si>
  <si>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</si>
  <si>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</si>
  <si>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</si>
  <si>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</si>
  <si>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</si>
  <si>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</si>
  <si>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</si>
  <si>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</si>
  <si>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</si>
  <si>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</si>
  <si>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</si>
  <si>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</si>
  <si>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</si>
  <si>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</si>
  <si>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</si>
  <si>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</si>
  <si>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</si>
  <si>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</si>
  <si>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</si>
  <si>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</si>
  <si>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</si>
  <si>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</si>
  <si>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</si>
  <si>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</si>
  <si>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</si>
  <si>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</si>
  <si>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</si>
  <si>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</si>
  <si>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</si>
  <si>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</si>
  <si>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</si>
  <si>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</si>
  <si>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</si>
  <si>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</si>
  <si>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</si>
  <si>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</si>
  <si>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</si>
  <si>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</si>
  <si>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</si>
  <si>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</si>
  <si>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</si>
  <si>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</si>
  <si>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</si>
  <si>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</si>
  <si>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</si>
  <si>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</si>
  <si>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</si>
  <si>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</si>
  <si>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</si>
  <si>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</si>
  <si>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</si>
  <si>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</si>
  <si>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</si>
  <si>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</si>
  <si>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</si>
  <si>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</si>
  <si>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</si>
  <si>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</si>
  <si>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</si>
  <si>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</si>
  <si>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</si>
  <si>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</si>
  <si>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</si>
  <si>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</si>
  <si>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</si>
  <si>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</si>
  <si>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</si>
  <si>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</si>
  <si>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</si>
  <si>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</si>
  <si>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</si>
  <si>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</si>
  <si>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</si>
  <si>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</si>
  <si>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</si>
  <si>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</si>
  <si>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</si>
  <si>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</si>
  <si>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</si>
  <si>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</si>
  <si>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</si>
  <si>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</si>
  <si>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</si>
  <si>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</si>
  <si>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</si>
  <si>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</si>
  <si>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</si>
  <si>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</si>
  <si>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</si>
  <si>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</si>
  <si>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</si>
  <si>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</si>
  <si>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</si>
  <si>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</si>
  <si>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</si>
  <si>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</si>
  <si>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</si>
  <si>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</si>
  <si>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</si>
  <si>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</si>
  <si>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</si>
  <si>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</si>
  <si>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</si>
  <si>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</si>
  <si>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</si>
  <si>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</si>
  <si>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</si>
  <si>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</si>
  <si>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</si>
  <si>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</si>
  <si>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</si>
  <si>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</si>
  <si>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</si>
  <si>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</si>
  <si>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</si>
  <si>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</si>
  <si>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</si>
  <si>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</si>
  <si>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</si>
  <si>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</si>
  <si>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</si>
  <si>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</si>
  <si>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</si>
  <si>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</si>
  <si>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</si>
  <si>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</si>
  <si>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</si>
  <si>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</si>
  <si>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</si>
  <si>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</si>
  <si>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</si>
  <si>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</si>
  <si>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</si>
  <si>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</si>
  <si>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</si>
  <si>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</si>
  <si>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</si>
  <si>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</si>
  <si>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</si>
  <si>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</si>
  <si>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</si>
  <si>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</si>
  <si>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</si>
  <si>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</si>
  <si>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</si>
  <si>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</si>
  <si>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</si>
  <si>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</si>
  <si>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</si>
  <si>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</si>
  <si>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</si>
  <si>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</si>
  <si>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</si>
  <si>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</si>
  <si>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</si>
  <si>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</si>
  <si>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</si>
  <si>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</si>
  <si>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</si>
  <si>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</si>
  <si>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</si>
  <si>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</si>
  <si>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</si>
  <si>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</si>
  <si>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</si>
  <si>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</si>
  <si>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</si>
  <si>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</si>
  <si>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</si>
  <si>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</si>
  <si>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</si>
  <si>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</si>
  <si>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</si>
  <si>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</si>
  <si>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</si>
  <si>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</si>
  <si>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</si>
  <si>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</si>
  <si>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</si>
  <si>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</si>
  <si>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</si>
  <si>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</si>
  <si>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</si>
  <si>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</si>
  <si>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</si>
  <si>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</si>
  <si>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</si>
  <si>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</si>
  <si>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</si>
  <si>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</si>
  <si>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</si>
  <si>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</si>
  <si>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</si>
  <si>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</si>
  <si>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</si>
  <si>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</si>
  <si>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</si>
  <si>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</si>
  <si>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</si>
  <si>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</si>
  <si>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</si>
  <si>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</si>
  <si>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</si>
  <si>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</si>
  <si>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</si>
  <si>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</si>
  <si>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</si>
  <si>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</si>
  <si>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</si>
  <si>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</si>
  <si>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</si>
  <si>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</si>
  <si>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</si>
  <si>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</si>
  <si>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</si>
  <si>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</si>
  <si>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</si>
  <si>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</si>
  <si>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</si>
  <si>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</si>
  <si>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</si>
  <si>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</si>
  <si>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</si>
  <si>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</si>
  <si>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</si>
  <si>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</si>
  <si>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</si>
  <si>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</si>
  <si>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</si>
  <si>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</si>
  <si>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</si>
  <si>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</si>
  <si>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</si>
  <si>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</si>
  <si>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</si>
  <si>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</si>
  <si>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</si>
  <si>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</si>
  <si>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</si>
  <si>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</si>
  <si>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</si>
  <si>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</si>
  <si>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</si>
  <si>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</si>
  <si>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</si>
  <si>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</si>
  <si>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</si>
  <si>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</si>
  <si>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</si>
  <si>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</si>
  <si>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</si>
  <si>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</si>
  <si>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</si>
  <si>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</si>
  <si>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</si>
  <si>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</si>
  <si>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</si>
  <si>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</si>
  <si>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</si>
  <si>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</si>
  <si>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</si>
  <si>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</si>
  <si>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</si>
  <si>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</si>
  <si>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</si>
  <si>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</si>
  <si>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</si>
  <si>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</si>
  <si>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</si>
  <si>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</si>
  <si>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</si>
  <si>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</si>
  <si>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</si>
  <si>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</si>
  <si>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</si>
  <si>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</si>
  <si>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</si>
  <si>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</si>
  <si>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</si>
  <si>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</si>
  <si>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</si>
  <si>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</si>
  <si>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</si>
  <si>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</si>
  <si>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</si>
  <si>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</si>
  <si>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</si>
  <si>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</si>
  <si>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</si>
  <si>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</si>
  <si>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</si>
  <si>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</si>
  <si>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</si>
  <si>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</si>
  <si>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</si>
  <si>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</si>
  <si>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</si>
  <si>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</si>
  <si>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</si>
  <si>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</si>
  <si>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</si>
  <si>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</si>
  <si>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</si>
  <si>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</si>
  <si>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</si>
  <si>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</si>
  <si>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</si>
  <si>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</si>
  <si>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</si>
  <si>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</si>
  <si>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</si>
  <si>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</si>
  <si>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</si>
  <si>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</si>
  <si>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</si>
  <si>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</si>
  <si>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</si>
  <si>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</si>
  <si>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</si>
  <si>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</si>
  <si>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</si>
  <si>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</si>
  <si>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</si>
  <si>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</si>
  <si>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</si>
  <si>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</si>
  <si>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</si>
  <si>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</si>
  <si>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</si>
  <si>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</si>
  <si>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</si>
  <si>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</si>
  <si>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</si>
  <si>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</si>
  <si>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</si>
  <si>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</si>
  <si>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</si>
  <si>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</si>
  <si>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</si>
  <si>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</si>
  <si>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</si>
  <si>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</si>
  <si>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</si>
  <si>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</si>
  <si>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</si>
  <si>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</si>
  <si>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</si>
  <si>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</si>
  <si>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</si>
  <si>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</si>
  <si>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</si>
  <si>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</si>
  <si>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</si>
  <si>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</si>
  <si>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</si>
  <si>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</si>
  <si>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</si>
  <si>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</si>
  <si>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</si>
  <si>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</si>
  <si>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</si>
  <si>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</si>
  <si>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</si>
  <si>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</si>
  <si>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</si>
  <si>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</si>
  <si>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</si>
  <si>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</si>
  <si>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</si>
  <si>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</si>
  <si>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</si>
  <si>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</si>
  <si>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</si>
  <si>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</si>
  <si>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</si>
  <si>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</si>
  <si>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</si>
  <si>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</si>
  <si>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</si>
  <si>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</si>
  <si>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</si>
  <si>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</si>
  <si>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</si>
  <si>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</si>
  <si>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</si>
  <si>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</si>
  <si>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</si>
  <si>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</si>
  <si>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</si>
  <si>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</si>
  <si>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</si>
  <si>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</si>
  <si>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</si>
  <si>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</si>
  <si>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</si>
  <si>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</si>
  <si>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</si>
  <si>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</si>
  <si>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</si>
  <si>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</si>
  <si>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</si>
  <si>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</si>
  <si>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</si>
  <si>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</si>
  <si>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</si>
  <si>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</si>
  <si>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</si>
  <si>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</si>
  <si>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</si>
  <si>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</si>
  <si>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</si>
  <si>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</si>
  <si>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</si>
  <si>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</si>
  <si>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</si>
  <si>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</si>
  <si>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</si>
  <si>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</si>
  <si>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</si>
  <si>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</si>
  <si>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</si>
  <si>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</si>
  <si>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</si>
  <si>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</si>
  <si>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</si>
  <si>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</si>
  <si>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</si>
  <si>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</si>
  <si>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</si>
  <si>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</si>
  <si>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</si>
  <si>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</si>
  <si>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</si>
  <si>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</si>
  <si>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</si>
  <si>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</si>
  <si>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</si>
  <si>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</si>
  <si>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</si>
  <si>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</si>
  <si>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</si>
  <si>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</si>
  <si>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</si>
  <si>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</si>
  <si>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</si>
  <si>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</si>
  <si>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</si>
  <si>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</si>
  <si>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</si>
  <si>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</si>
  <si>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</si>
  <si>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</si>
  <si>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</si>
  <si>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</si>
  <si>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</si>
  <si>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</si>
  <si>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</si>
  <si>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</si>
  <si>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</si>
  <si>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</si>
  <si>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</si>
  <si>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</si>
  <si>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</si>
  <si>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</si>
  <si>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</si>
  <si>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</si>
  <si>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</si>
  <si>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</si>
  <si>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</si>
  <si>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</si>
  <si>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</si>
  <si>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</si>
  <si>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</si>
  <si>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</si>
  <si>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</si>
  <si>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</si>
  <si>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</si>
  <si>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</si>
  <si>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</si>
  <si>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</si>
  <si>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</si>
  <si>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</si>
  <si>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</si>
  <si>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</si>
  <si>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</si>
  <si>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</si>
  <si>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</si>
  <si>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</si>
  <si>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</si>
  <si>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</si>
  <si>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</si>
  <si>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</si>
  <si>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</si>
  <si>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</si>
  <si>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</si>
  <si>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</si>
  <si>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</si>
  <si>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</si>
  <si>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</si>
  <si>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</si>
  <si>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</si>
  <si>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</si>
  <si>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</si>
  <si>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</si>
  <si>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</si>
  <si>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</si>
  <si>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</si>
  <si>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</si>
  <si>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</si>
  <si>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</si>
  <si>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</si>
  <si>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</si>
  <si>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</si>
  <si>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</si>
  <si>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</si>
  <si>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</si>
  <si>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</si>
  <si>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</si>
  <si>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</si>
  <si>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</si>
  <si>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</si>
  <si>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</si>
  <si>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</si>
  <si>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</si>
  <si>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</si>
  <si>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</si>
  <si>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</si>
  <si>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</si>
  <si>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</si>
  <si>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</si>
  <si>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</si>
  <si>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</si>
  <si>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</si>
  <si>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</si>
  <si>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</si>
  <si>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</si>
  <si>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</si>
  <si>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</si>
  <si>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</si>
  <si>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</si>
  <si>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</si>
  <si>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</si>
  <si>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</si>
  <si>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</si>
  <si>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</si>
  <si>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</si>
  <si>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</si>
  <si>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</si>
  <si>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</si>
  <si>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</si>
  <si>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</si>
  <si>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</si>
  <si>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</si>
  <si>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</si>
  <si>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</si>
  <si>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</si>
  <si>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</si>
  <si>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</si>
  <si>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</si>
  <si>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</si>
  <si>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</si>
  <si>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</si>
  <si>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</si>
  <si>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</si>
  <si>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</si>
  <si>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</si>
  <si>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</si>
  <si>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</si>
  <si>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</si>
  <si>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</si>
  <si>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</si>
  <si>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</si>
  <si>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</si>
  <si>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</si>
  <si>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</si>
  <si>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</si>
  <si>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</si>
  <si>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</si>
  <si>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</si>
  <si>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</si>
  <si>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</si>
  <si>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</si>
  <si>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</si>
  <si>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</si>
  <si>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</si>
  <si>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</si>
  <si>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</si>
  <si>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</si>
  <si>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</si>
  <si>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</si>
  <si>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</si>
  <si>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</si>
  <si>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</si>
  <si>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</si>
  <si>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</si>
  <si>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</si>
  <si>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</si>
  <si>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</si>
  <si>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</si>
  <si>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</si>
  <si>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</si>
  <si>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</si>
  <si>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</si>
  <si>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</si>
  <si>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</si>
  <si>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</si>
  <si>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</si>
  <si>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</si>
  <si>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</si>
  <si>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</si>
  <si>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</si>
  <si>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</si>
  <si>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</si>
  <si>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</si>
  <si>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</si>
  <si>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</si>
  <si>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</si>
  <si>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</si>
  <si>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</si>
  <si>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</si>
  <si>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</si>
  <si>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</si>
  <si>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</si>
  <si>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</si>
  <si>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</si>
  <si>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</si>
  <si>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</si>
  <si>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</si>
  <si>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</si>
  <si>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</si>
  <si>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</si>
  <si>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</si>
  <si>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</si>
  <si>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</si>
  <si>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</si>
  <si>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</si>
  <si>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</si>
  <si>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</si>
  <si>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</si>
  <si>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</si>
  <si>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</si>
  <si>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</si>
  <si>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</si>
  <si>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</si>
  <si>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</si>
  <si>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</si>
  <si>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</si>
  <si>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</si>
  <si>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</si>
  <si>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</si>
  <si>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</si>
  <si>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</si>
  <si>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</si>
  <si>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</si>
  <si>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</si>
  <si>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</si>
  <si>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</si>
  <si>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</si>
  <si>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</si>
  <si>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</si>
  <si>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</si>
  <si>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</si>
  <si>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</si>
  <si>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</si>
  <si>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</si>
  <si>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</si>
  <si>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</si>
  <si>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</si>
  <si>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</si>
  <si>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</si>
  <si>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</si>
  <si>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</si>
  <si>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</si>
  <si>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</si>
  <si>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</si>
  <si>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</si>
  <si>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</si>
  <si>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</si>
  <si>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</si>
  <si>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</si>
  <si>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</si>
  <si>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</si>
  <si>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</si>
  <si>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</si>
  <si>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</si>
  <si>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</si>
  <si>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</si>
  <si>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</si>
  <si>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</si>
  <si>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</si>
  <si>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</si>
  <si>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</si>
  <si>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</si>
  <si>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</si>
  <si>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</si>
  <si>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</si>
  <si>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</si>
  <si>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</si>
  <si>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</si>
  <si>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</si>
  <si>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</si>
  <si>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</si>
  <si>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</si>
  <si>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</si>
  <si>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</si>
  <si>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</si>
  <si>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</si>
  <si>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</si>
  <si>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</si>
  <si>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</si>
  <si>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</si>
  <si>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</si>
  <si>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</si>
  <si>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</si>
  <si>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</si>
  <si>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</si>
  <si>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</si>
  <si>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</si>
  <si>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</si>
  <si>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</si>
  <si>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</si>
  <si>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</si>
  <si>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</si>
  <si>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</si>
  <si>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</si>
  <si>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</si>
  <si>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</si>
  <si>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</si>
  <si>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</si>
  <si>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</si>
  <si>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</si>
  <si>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</si>
  <si>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</si>
  <si>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</si>
  <si>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</si>
  <si>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</si>
  <si>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</si>
  <si>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</si>
  <si>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</si>
  <si>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</si>
  <si>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</si>
  <si>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</si>
  <si>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</si>
  <si>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</si>
  <si>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</si>
  <si>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</si>
  <si>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</si>
  <si>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</si>
  <si>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</si>
  <si>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</si>
  <si>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</si>
  <si>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</si>
  <si>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</si>
  <si>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</si>
  <si>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</si>
  <si>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</si>
  <si>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</si>
  <si>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</si>
  <si>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</si>
  <si>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</si>
  <si>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</si>
  <si>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</si>
  <si>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</si>
  <si>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</si>
  <si>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</si>
  <si>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</si>
  <si>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</si>
  <si>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</si>
  <si>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</si>
  <si>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</si>
  <si>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</si>
  <si>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</si>
  <si>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</si>
  <si>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</si>
  <si>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</si>
  <si>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</si>
  <si>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</si>
  <si>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</si>
  <si>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</si>
  <si>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</si>
  <si>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</si>
  <si>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</si>
  <si>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</si>
  <si>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</si>
  <si>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</si>
  <si>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</si>
  <si>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</si>
  <si>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</si>
  <si>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</si>
  <si>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</si>
  <si>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</si>
  <si>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</si>
  <si>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</si>
  <si>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</si>
  <si>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</si>
  <si>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</si>
  <si>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</si>
  <si>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</si>
  <si>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</si>
  <si>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</si>
  <si>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</si>
  <si>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</si>
  <si>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</si>
  <si>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</si>
  <si>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</si>
  <si>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</si>
  <si>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</si>
  <si>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</si>
  <si>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</si>
  <si>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</si>
  <si>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</si>
  <si>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</si>
  <si>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</si>
  <si>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</si>
  <si>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</si>
  <si>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</si>
  <si>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</si>
  <si>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</si>
  <si>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</si>
  <si>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</si>
  <si>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</si>
  <si>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</si>
  <si>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</si>
  <si>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</si>
  <si>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</si>
  <si>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</si>
  <si>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</si>
  <si>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</si>
  <si>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</si>
  <si>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</si>
  <si>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</si>
  <si>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</si>
  <si>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</si>
  <si>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</si>
  <si>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</si>
  <si>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</si>
  <si>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</si>
  <si>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</si>
  <si>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</si>
  <si>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</si>
  <si>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</si>
  <si>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</si>
  <si>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</si>
  <si>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</si>
  <si>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</si>
  <si>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</si>
  <si>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</si>
  <si>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</si>
  <si>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</si>
  <si>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</si>
  <si>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</si>
  <si>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</si>
  <si>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</si>
  <si>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</si>
  <si>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</si>
  <si>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</si>
  <si>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</si>
  <si>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</si>
  <si>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</si>
  <si>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</si>
  <si>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</si>
  <si>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</si>
  <si>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</si>
  <si>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</si>
  <si>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</si>
  <si>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</si>
  <si>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</si>
  <si>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</si>
  <si>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</si>
  <si>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</si>
  <si>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</si>
  <si>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</si>
  <si>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</si>
  <si>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</si>
  <si>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</si>
  <si>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</si>
  <si>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</si>
  <si>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</si>
  <si>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</si>
  <si>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</si>
  <si>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</si>
  <si>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</si>
  <si>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</si>
  <si>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</si>
  <si>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</si>
  <si>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</si>
  <si>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</si>
  <si>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</si>
  <si>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</si>
  <si>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</si>
  <si>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</si>
  <si>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</si>
  <si>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</si>
  <si>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</si>
  <si>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</si>
  <si>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</si>
  <si>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</si>
  <si>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</si>
  <si>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</si>
  <si>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</si>
  <si>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</si>
  <si>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</si>
  <si>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</si>
  <si>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</si>
  <si>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</si>
  <si>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</si>
  <si>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</si>
  <si>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</si>
  <si>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</si>
  <si>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</si>
  <si>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</si>
  <si>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</si>
  <si>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</si>
  <si>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</si>
  <si>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</si>
  <si>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</si>
  <si>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</si>
  <si>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</si>
  <si>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</si>
  <si>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</si>
  <si>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</si>
  <si>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</si>
  <si>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</si>
  <si>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</si>
  <si>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</si>
  <si>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</si>
  <si>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</si>
  <si>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</si>
  <si>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</si>
  <si>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</si>
  <si>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</si>
  <si>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</si>
  <si>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</si>
  <si>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</si>
  <si>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</si>
  <si>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</si>
  <si>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</si>
  <si>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</si>
  <si>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</si>
  <si>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</si>
  <si>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</si>
  <si>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</si>
  <si>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</si>
  <si>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</si>
  <si>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</si>
  <si>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</si>
  <si>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</si>
  <si>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</si>
  <si>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</si>
  <si>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</si>
  <si>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</si>
  <si>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</si>
  <si>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</si>
  <si>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</si>
  <si>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</si>
  <si>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</si>
  <si>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</si>
  <si>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</si>
  <si>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</si>
  <si>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</si>
  <si>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</si>
  <si>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</si>
  <si>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</si>
  <si>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</si>
  <si>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</si>
  <si>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</si>
  <si>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</si>
  <si>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</si>
  <si>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</si>
  <si>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</si>
  <si>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</si>
  <si>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</si>
  <si>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</si>
  <si>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</si>
  <si>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</si>
  <si>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</si>
  <si>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</si>
  <si>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</si>
  <si>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</si>
  <si>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</si>
  <si>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</si>
  <si>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</si>
  <si>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</si>
  <si>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</si>
  <si>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</si>
  <si>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</si>
  <si>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</si>
  <si>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</si>
  <si>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</si>
  <si>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</si>
  <si>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</si>
  <si>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</si>
  <si>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</si>
  <si>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</si>
  <si>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</si>
  <si>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</si>
  <si>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</si>
  <si>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</si>
  <si>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</si>
  <si>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</si>
  <si>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</si>
  <si>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</si>
  <si>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</si>
  <si>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</si>
  <si>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</si>
  <si>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</si>
  <si>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</si>
  <si>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</si>
  <si>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</si>
  <si>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</si>
  <si>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</si>
  <si>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</si>
  <si>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</si>
  <si>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</si>
  <si>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</si>
  <si>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</si>
  <si>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</si>
  <si>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</si>
  <si>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</si>
  <si>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</si>
  <si>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</si>
  <si>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</si>
  <si>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</si>
  <si>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</si>
  <si>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</si>
  <si>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</si>
  <si>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</si>
  <si>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</si>
  <si>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</si>
  <si>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</si>
  <si>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</si>
  <si>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</si>
  <si>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</si>
  <si>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</si>
  <si>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</si>
  <si>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</si>
  <si>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</si>
  <si>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</si>
  <si>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</si>
  <si>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</si>
  <si>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</si>
  <si>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</si>
  <si>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</si>
  <si>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</si>
  <si>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</si>
  <si>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</si>
  <si>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</si>
  <si>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</si>
  <si>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</si>
  <si>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</si>
  <si>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</si>
  <si>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</si>
  <si>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</si>
  <si>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</si>
  <si>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</si>
  <si>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</si>
  <si>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</si>
  <si>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</si>
  <si>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</si>
  <si>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</si>
  <si>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</si>
  <si>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</si>
  <si>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</si>
  <si>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</si>
  <si>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</si>
  <si>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</si>
  <si>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</si>
  <si>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</si>
  <si>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</si>
  <si>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</si>
  <si>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</si>
  <si>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</si>
  <si>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</si>
  <si>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</si>
  <si>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</si>
  <si>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</si>
  <si>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</si>
  <si>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</si>
  <si>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</si>
  <si>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</si>
  <si>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</si>
  <si>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</si>
  <si>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</si>
  <si>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</si>
  <si>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</si>
  <si>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</si>
  <si>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</si>
  <si>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</si>
  <si>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</si>
  <si>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</si>
  <si>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</si>
  <si>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</si>
  <si>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</si>
  <si>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</si>
  <si>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</si>
  <si>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</si>
  <si>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</si>
  <si>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</si>
  <si>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</si>
  <si>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</si>
  <si>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</si>
  <si>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</si>
  <si>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</si>
  <si>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</si>
  <si>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</si>
  <si>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</si>
  <si>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</si>
  <si>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</si>
  <si>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</si>
  <si>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</si>
  <si>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</si>
  <si>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</si>
  <si>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</si>
  <si>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</si>
  <si>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</si>
  <si>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</si>
  <si>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</si>
  <si>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</si>
  <si>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</si>
  <si>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</si>
  <si>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</si>
  <si>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</si>
  <si>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</si>
  <si>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</si>
  <si>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</si>
  <si>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</si>
  <si>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</si>
  <si>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</si>
  <si>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</si>
  <si>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</si>
  <si>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</si>
  <si>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</si>
  <si>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</si>
  <si>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</si>
  <si>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</si>
  <si>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</si>
  <si>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</si>
  <si>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</si>
  <si>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</si>
  <si>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</si>
  <si>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</si>
  <si>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</si>
  <si>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</si>
  <si>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</si>
  <si>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</si>
  <si>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</si>
  <si>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</si>
  <si>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</si>
  <si>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</si>
  <si>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</si>
  <si>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</si>
  <si>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</si>
  <si>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</si>
  <si>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</si>
  <si>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</si>
  <si>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</si>
  <si>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</si>
  <si>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</si>
  <si>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</si>
  <si>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</si>
  <si>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</si>
  <si>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</si>
  <si>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</si>
  <si>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</si>
  <si>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</si>
  <si>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</si>
  <si>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</si>
  <si>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</si>
  <si>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</si>
  <si>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</si>
  <si>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</si>
  <si>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</si>
  <si>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</si>
  <si>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</si>
  <si>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</si>
  <si>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</si>
  <si>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</si>
  <si>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</si>
  <si>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</si>
  <si>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</si>
  <si>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</si>
  <si>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</si>
  <si>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</si>
  <si>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</si>
  <si>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</si>
  <si>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</si>
  <si>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</si>
  <si>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</si>
  <si>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</si>
  <si>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</si>
  <si>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</si>
  <si>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</si>
  <si>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</si>
  <si>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</si>
  <si>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</si>
  <si>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</si>
  <si>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</si>
  <si>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</si>
  <si>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</si>
  <si>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</si>
  <si>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</si>
  <si>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</si>
  <si>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</si>
  <si>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</si>
  <si>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</si>
  <si>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</si>
  <si>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</si>
  <si>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</si>
  <si>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</si>
  <si>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</si>
  <si>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</si>
  <si>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</si>
  <si>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</si>
  <si>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</si>
  <si>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</si>
  <si>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</si>
  <si>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</si>
  <si>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</si>
  <si>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</si>
  <si>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</si>
  <si>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</si>
  <si>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</si>
  <si>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</si>
  <si>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</si>
  <si>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</si>
  <si>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</si>
  <si>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</si>
  <si>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</si>
  <si>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</si>
  <si>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</si>
  <si>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</si>
  <si>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</si>
  <si>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</si>
  <si>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</si>
  <si>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</si>
  <si>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</si>
  <si>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</si>
  <si>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</si>
  <si>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</si>
  <si>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</si>
  <si>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</si>
  <si>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</si>
  <si>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</si>
  <si>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</si>
  <si>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</si>
  <si>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</si>
  <si>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</si>
  <si>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</si>
  <si>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</si>
  <si>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</si>
  <si>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</si>
  <si>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</si>
  <si>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</si>
  <si>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</si>
  <si>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</si>
  <si>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</si>
  <si>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</si>
  <si>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</si>
  <si>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</si>
  <si>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</si>
  <si>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</si>
  <si>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</si>
  <si>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</si>
  <si>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</si>
  <si>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</si>
  <si>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</si>
  <si>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</si>
  <si>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</si>
  <si>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</si>
  <si>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</si>
  <si>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</si>
  <si>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</si>
  <si>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</si>
  <si>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</si>
  <si>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</si>
  <si>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</si>
  <si>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</si>
  <si>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</si>
  <si>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</si>
  <si>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</si>
  <si>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</si>
  <si>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</si>
  <si>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</si>
  <si>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</si>
  <si>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</si>
  <si>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</si>
  <si>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</si>
  <si>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</si>
  <si>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</si>
  <si>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</si>
  <si>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</si>
  <si>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</si>
  <si>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</si>
  <si>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</si>
  <si>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</si>
  <si>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</si>
  <si>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</si>
  <si>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</si>
  <si>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</si>
  <si>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</si>
  <si>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</si>
  <si>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</si>
  <si>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</si>
  <si>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</si>
  <si>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</si>
  <si>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</si>
  <si>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</si>
  <si>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</si>
  <si>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</si>
  <si>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</si>
  <si>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</si>
  <si>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</si>
  <si>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</si>
  <si>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</si>
  <si>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</si>
  <si>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</si>
  <si>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</si>
  <si>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</si>
  <si>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</si>
  <si>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</si>
  <si>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</si>
  <si>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</si>
  <si>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</si>
  <si>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</si>
  <si>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</si>
  <si>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</si>
  <si>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</si>
  <si>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</si>
  <si>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</si>
  <si>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</si>
  <si>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</si>
  <si>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</si>
  <si>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</si>
  <si>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</si>
  <si>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</si>
  <si>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</si>
  <si>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</si>
  <si>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</si>
  <si>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</si>
  <si>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</si>
  <si>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</si>
  <si>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</si>
  <si>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</si>
  <si>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</si>
  <si>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</si>
  <si>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</si>
  <si>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</si>
  <si>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</si>
  <si>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</si>
  <si>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</si>
  <si>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</si>
  <si>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</si>
  <si>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</si>
  <si>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</si>
  <si>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</si>
  <si>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</si>
  <si>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</si>
  <si>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</si>
  <si>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</si>
  <si>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</si>
  <si>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</si>
  <si>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</si>
  <si>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</si>
  <si>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</si>
  <si>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</si>
  <si>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</si>
  <si>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</si>
  <si>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</si>
  <si>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</si>
  <si>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</si>
  <si>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</si>
  <si>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</si>
  <si>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</si>
  <si>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</si>
  <si>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</si>
  <si>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</si>
  <si>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</si>
  <si>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</si>
  <si>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</si>
  <si>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</si>
  <si>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</si>
  <si>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</si>
  <si>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</si>
  <si>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</si>
  <si>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</si>
  <si>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</si>
  <si>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</si>
  <si>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</si>
  <si>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</si>
  <si>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</si>
  <si>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</si>
  <si>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</si>
  <si>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</si>
  <si>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</si>
  <si>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</si>
  <si>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</si>
  <si>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</si>
  <si>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</si>
  <si>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</si>
  <si>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</si>
  <si>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</si>
  <si>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</si>
  <si>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</si>
  <si>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</si>
  <si>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</si>
  <si>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</si>
  <si>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</si>
  <si>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</si>
  <si>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</si>
  <si>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</si>
  <si>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</si>
  <si>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</si>
  <si>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</si>
  <si>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</si>
  <si>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</si>
  <si>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</si>
  <si>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</si>
  <si>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</si>
  <si>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</si>
  <si>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</si>
  <si>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</si>
  <si>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</si>
  <si>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</si>
  <si>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</si>
  <si>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</si>
  <si>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</si>
  <si>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</si>
  <si>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</si>
  <si>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</si>
  <si>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</si>
  <si>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</si>
  <si>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</si>
  <si>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</si>
  <si>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</si>
  <si>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</si>
  <si>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</si>
  <si>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</si>
  <si>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</si>
  <si>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</si>
  <si>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</si>
  <si>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</si>
  <si>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</si>
  <si>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</si>
  <si>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</si>
  <si>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</si>
  <si>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</si>
  <si>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</si>
  <si>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</si>
  <si>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</si>
  <si>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</si>
  <si>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</si>
  <si>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</si>
  <si>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</si>
  <si>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</si>
  <si>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</si>
  <si>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</si>
  <si>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</si>
  <si>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</si>
  <si>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</si>
  <si>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</si>
  <si>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</si>
  <si>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</si>
  <si>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</si>
  <si>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</si>
  <si>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</si>
  <si>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</si>
  <si>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</si>
  <si>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</si>
  <si>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</si>
  <si>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</si>
  <si>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</si>
  <si>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</si>
  <si>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</si>
  <si>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</si>
  <si>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</si>
  <si>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</si>
  <si>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</si>
  <si>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</si>
  <si>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</si>
  <si>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</si>
  <si>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</si>
  <si>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</si>
  <si>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</si>
  <si>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</si>
  <si>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</si>
  <si>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</si>
  <si>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</si>
  <si>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</si>
  <si>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</si>
  <si>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</si>
  <si>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</si>
  <si>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</si>
  <si>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</si>
  <si>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</si>
  <si>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</si>
  <si>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</si>
  <si>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</si>
  <si>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</si>
  <si>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</si>
  <si>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</si>
  <si>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</si>
  <si>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</si>
  <si>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</si>
  <si>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</si>
  <si>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</si>
  <si>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</si>
  <si>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</si>
  <si>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</si>
  <si>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</si>
  <si>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</si>
  <si>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</si>
  <si>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</si>
  <si>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</si>
  <si>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</si>
  <si>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</si>
  <si>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</si>
  <si>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</si>
  <si>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</si>
  <si>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</si>
  <si>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</si>
  <si>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</si>
  <si>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</si>
  <si>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</si>
  <si>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</si>
  <si>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</si>
  <si>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</si>
  <si>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</si>
  <si>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</si>
  <si>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</si>
  <si>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</si>
  <si>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</si>
  <si>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</si>
  <si>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</si>
  <si>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</si>
  <si>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</si>
  <si>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</si>
  <si>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</si>
  <si>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</si>
  <si>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</si>
  <si>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</si>
  <si>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</si>
  <si>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</si>
  <si>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</si>
  <si>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</si>
  <si>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</si>
  <si>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</si>
  <si>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</si>
  <si>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</si>
  <si>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</si>
  <si>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</si>
  <si>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</si>
  <si>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</si>
  <si>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</si>
  <si>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</si>
  <si>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</si>
  <si>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</si>
  <si>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</si>
  <si>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</si>
  <si>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</si>
  <si>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</si>
  <si>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</si>
  <si>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</si>
  <si>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</si>
  <si>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</si>
  <si>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</si>
  <si>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</si>
  <si>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</si>
  <si>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</si>
  <si>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</si>
  <si>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</si>
  <si>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</si>
  <si>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</si>
  <si>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</si>
  <si>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</si>
  <si>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</si>
  <si>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</si>
  <si>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</si>
  <si>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</si>
  <si>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</si>
  <si>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</si>
  <si>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</si>
  <si>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</si>
  <si>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</si>
  <si>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</si>
  <si>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</si>
  <si>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</si>
  <si>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</si>
  <si>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</si>
  <si>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</si>
  <si>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</si>
  <si>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</si>
  <si>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</si>
  <si>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</si>
  <si>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</si>
  <si>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</si>
  <si>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</si>
  <si>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</si>
  <si>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</si>
  <si>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</si>
  <si>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</si>
  <si>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</si>
  <si>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</si>
  <si>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</si>
  <si>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</si>
  <si>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</si>
  <si>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</si>
  <si>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</si>
  <si>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</si>
  <si>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</si>
  <si>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</si>
  <si>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</si>
  <si>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</si>
  <si>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</si>
  <si>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</si>
  <si>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</si>
  <si>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</si>
  <si>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</si>
  <si>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</si>
  <si>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</si>
  <si>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</si>
  <si>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</si>
  <si>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</si>
  <si>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</si>
  <si>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</si>
  <si>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</si>
  <si>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</si>
  <si>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</si>
  <si>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</si>
  <si>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</si>
  <si>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</si>
  <si>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</si>
  <si>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</si>
  <si>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</si>
  <si>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</si>
  <si>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</si>
  <si>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</si>
  <si>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</si>
  <si>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</si>
  <si>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</si>
  <si>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</si>
  <si>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</si>
  <si>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</si>
  <si>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</si>
  <si>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</si>
  <si>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</si>
  <si>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</si>
  <si>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</si>
  <si>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</si>
  <si>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</si>
  <si>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</si>
  <si>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</si>
  <si>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</si>
  <si>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</si>
  <si>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</si>
  <si>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</si>
  <si>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</si>
  <si>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</si>
  <si>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</si>
  <si>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</si>
  <si>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</si>
  <si>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</si>
  <si>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</si>
  <si>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</si>
  <si>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</si>
  <si>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</si>
  <si>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</si>
  <si>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</si>
  <si>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</si>
  <si>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</si>
  <si>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</si>
  <si>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</si>
  <si>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</si>
  <si>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</si>
  <si>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</si>
  <si>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</si>
  <si>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</si>
  <si>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</si>
  <si>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</si>
  <si>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</si>
  <si>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</si>
  <si>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</si>
  <si>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</si>
  <si>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</si>
  <si>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</si>
  <si>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</si>
  <si>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</si>
  <si>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</si>
  <si>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</si>
  <si>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</si>
  <si>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</si>
  <si>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</si>
  <si>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</si>
  <si>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</si>
  <si>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</si>
  <si>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</si>
  <si>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</si>
  <si>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</si>
  <si>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</si>
  <si>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</si>
  <si>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</si>
  <si>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</si>
  <si>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</si>
  <si>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</si>
  <si>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</si>
  <si>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</si>
  <si>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</si>
  <si>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</si>
  <si>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</si>
  <si>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</si>
  <si>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</si>
  <si>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</si>
  <si>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</si>
  <si>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</si>
  <si>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</si>
  <si>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</si>
  <si>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</si>
  <si>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</si>
  <si>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</si>
  <si>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</si>
  <si>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</si>
  <si>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</si>
  <si>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</si>
  <si>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</si>
  <si>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</si>
  <si>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</si>
  <si>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</si>
  <si>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</si>
  <si>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</si>
  <si>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</si>
  <si>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</si>
  <si>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</si>
  <si>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</si>
  <si>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</si>
  <si>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</si>
  <si>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</si>
  <si>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</si>
  <si>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</si>
  <si>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</si>
  <si>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</si>
  <si>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</si>
  <si>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</si>
  <si>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</si>
  <si>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</si>
  <si>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</si>
  <si>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</si>
  <si>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</si>
  <si>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</si>
  <si>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</si>
  <si>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</si>
  <si>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</si>
  <si>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</si>
  <si>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</si>
  <si>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</si>
  <si>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</si>
  <si>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</si>
  <si>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</si>
  <si>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</si>
  <si>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</si>
  <si>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</si>
  <si>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</si>
  <si>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</si>
  <si>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</si>
  <si>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</si>
  <si>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</si>
  <si>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</si>
  <si>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</si>
  <si>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</si>
  <si>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</si>
  <si>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</si>
  <si>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</si>
  <si>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</si>
  <si>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</si>
  <si>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</si>
  <si>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</si>
  <si>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</si>
  <si>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</si>
  <si>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</si>
  <si>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</si>
  <si>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</si>
  <si>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</si>
  <si>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</si>
  <si>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</si>
  <si>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</si>
  <si>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</si>
  <si>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</si>
  <si>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</si>
  <si>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</si>
  <si>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</si>
  <si>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</si>
  <si>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</si>
  <si>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</si>
  <si>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</si>
  <si>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</si>
  <si>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</si>
  <si>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</si>
  <si>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</si>
  <si>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</si>
  <si>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</si>
  <si>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</si>
  <si>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</si>
  <si>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</si>
  <si>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</si>
  <si>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</si>
  <si>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</si>
  <si>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</si>
  <si>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</si>
  <si>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</si>
  <si>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</si>
  <si>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</si>
  <si>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</si>
  <si>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</si>
  <si>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</si>
  <si>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</si>
  <si>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</si>
  <si>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</si>
  <si>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</si>
  <si>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</si>
  <si>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</si>
  <si>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</si>
  <si>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</si>
  <si>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</si>
  <si>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</si>
  <si>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</si>
  <si>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</si>
  <si>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</si>
  <si>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</si>
  <si>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</si>
  <si>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</si>
  <si>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</si>
  <si>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</si>
  <si>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</si>
  <si>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</si>
  <si>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</si>
  <si>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</si>
  <si>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</si>
  <si>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</si>
  <si>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</si>
  <si>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</si>
  <si>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</si>
  <si>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</si>
  <si>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</si>
  <si>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</si>
  <si>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</si>
  <si>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</si>
  <si>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</si>
  <si>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</si>
  <si>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</si>
  <si>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</si>
  <si>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</si>
  <si>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</si>
  <si>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</si>
  <si>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</si>
  <si>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</si>
  <si>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</si>
  <si>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</si>
  <si>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</si>
  <si>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</si>
  <si>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</si>
  <si>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</si>
  <si>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</si>
  <si>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</si>
  <si>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</si>
  <si>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</si>
  <si>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</si>
  <si>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</si>
  <si>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</si>
  <si>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</si>
  <si>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</si>
  <si>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</si>
  <si>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</si>
  <si>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</si>
  <si>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</si>
  <si>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</si>
  <si>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</si>
  <si>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</si>
  <si>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</si>
  <si>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</si>
  <si>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</si>
  <si>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</si>
  <si>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</si>
  <si>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</si>
  <si>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</si>
  <si>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</si>
  <si>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</si>
  <si>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</si>
  <si>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</si>
  <si>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</si>
  <si>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</si>
  <si>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</si>
  <si>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</si>
  <si>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</si>
  <si>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</si>
  <si>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</si>
  <si>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</si>
  <si>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</si>
  <si>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</si>
  <si>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</si>
  <si>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</si>
  <si>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</si>
  <si>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</si>
  <si>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</si>
  <si>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</si>
  <si>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</si>
  <si>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</si>
  <si>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</si>
  <si>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</si>
  <si>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</si>
  <si>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</si>
  <si>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</si>
  <si>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</si>
  <si>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</si>
  <si>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</si>
  <si>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</si>
  <si>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</si>
  <si>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</si>
  <si>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</si>
  <si>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</si>
  <si>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</si>
  <si>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</si>
  <si>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</si>
  <si>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</si>
  <si>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</si>
  <si>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</si>
  <si>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</si>
  <si>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</si>
  <si>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</si>
  <si>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</si>
  <si>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</si>
  <si>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</si>
  <si>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</si>
  <si>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</si>
  <si>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</si>
  <si>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</si>
  <si>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</si>
  <si>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</si>
  <si>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</si>
  <si>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</si>
  <si>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</si>
  <si>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</si>
  <si>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</si>
  <si>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</si>
  <si>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</si>
  <si>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</si>
  <si>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</si>
  <si>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</si>
  <si>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</si>
  <si>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</si>
  <si>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</si>
  <si>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</si>
  <si>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</si>
  <si>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</si>
  <si>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</si>
  <si>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</si>
  <si>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</si>
  <si>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</si>
  <si>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</si>
  <si>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</si>
  <si>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</si>
  <si>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</si>
  <si>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</si>
  <si>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</si>
  <si>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</si>
  <si>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</si>
  <si>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</si>
  <si>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</si>
  <si>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</si>
  <si>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</si>
  <si>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</si>
  <si>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</si>
  <si>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</si>
  <si>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</si>
  <si>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</si>
  <si>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</si>
  <si>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</si>
  <si>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</si>
  <si>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</si>
  <si>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</si>
  <si>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</si>
  <si>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</si>
  <si>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</si>
  <si>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</si>
  <si>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</si>
  <si>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</si>
  <si>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</si>
  <si>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</si>
  <si>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</si>
  <si>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</si>
  <si>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</si>
  <si>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</si>
  <si>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</si>
  <si>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</si>
  <si>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</si>
  <si>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</si>
  <si>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</si>
  <si>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</si>
  <si>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</si>
  <si>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</si>
  <si>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</si>
  <si>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</si>
  <si>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</si>
  <si>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</si>
  <si>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</si>
  <si>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</si>
  <si>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</si>
  <si>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</si>
  <si>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</si>
  <si>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</si>
  <si>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</si>
  <si>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</si>
  <si>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</si>
  <si>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</si>
  <si>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</si>
  <si>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</si>
  <si>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</si>
  <si>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</si>
  <si>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</si>
  <si>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</si>
  <si>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</si>
  <si>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</si>
  <si>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</si>
  <si>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</si>
  <si>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</si>
  <si>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</si>
  <si>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</si>
  <si>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</si>
  <si>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</si>
  <si>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</si>
  <si>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</si>
  <si>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</si>
  <si>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</si>
  <si>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</si>
  <si>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</si>
  <si>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</si>
  <si>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</si>
  <si>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</si>
  <si>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</si>
  <si>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</si>
  <si>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</si>
  <si>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</si>
  <si>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</si>
  <si>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</si>
  <si>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</si>
  <si>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</si>
  <si>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</si>
  <si>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</si>
  <si>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</si>
  <si>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</si>
  <si>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</si>
  <si>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</si>
  <si>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</si>
  <si>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</si>
  <si>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</si>
  <si>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</si>
  <si>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</si>
  <si>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</si>
  <si>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</si>
  <si>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</si>
  <si>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</si>
  <si>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</si>
  <si>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</si>
  <si>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</si>
  <si>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</si>
  <si>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</si>
  <si>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</si>
  <si>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</si>
  <si>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</si>
  <si>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</si>
  <si>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</si>
  <si>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</si>
  <si>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</si>
  <si>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</si>
  <si>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</si>
  <si>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</si>
  <si>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</si>
  <si>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</si>
  <si>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</si>
  <si>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</si>
  <si>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</si>
  <si>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</si>
  <si>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</si>
  <si>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</si>
  <si>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</si>
  <si>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</si>
  <si>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</si>
  <si>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</si>
  <si>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</si>
  <si>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</si>
  <si>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</si>
  <si>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</si>
  <si>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</si>
  <si>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</si>
  <si>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</si>
  <si>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</si>
  <si>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</si>
  <si>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</si>
  <si>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</si>
  <si>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</si>
  <si>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</si>
  <si>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</si>
  <si>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</si>
  <si>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</si>
  <si>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</si>
  <si>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</si>
  <si>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</si>
  <si>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</si>
  <si>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</si>
  <si>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</si>
  <si>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</si>
  <si>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</si>
  <si>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</si>
  <si>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</si>
  <si>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</si>
  <si>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</si>
  <si>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</si>
  <si>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</si>
  <si>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</si>
  <si>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</si>
  <si>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</si>
  <si>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</si>
  <si>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</si>
  <si>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</si>
  <si>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</si>
  <si>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</si>
  <si>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</si>
  <si>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</si>
  <si>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</si>
  <si>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</si>
  <si>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</si>
  <si>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</si>
  <si>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</si>
  <si>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</si>
  <si>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</si>
  <si>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</si>
  <si>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</si>
  <si>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</si>
  <si>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</si>
  <si>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</si>
  <si>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</si>
  <si>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</si>
  <si>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</si>
  <si>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</si>
  <si>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</si>
  <si>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</si>
  <si>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</si>
  <si>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</si>
  <si>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</si>
  <si>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</si>
  <si>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</si>
  <si>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</si>
  <si>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</si>
  <si>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</si>
  <si>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</si>
  <si>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</si>
  <si>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</si>
  <si>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</si>
  <si>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</si>
  <si>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</si>
  <si>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</si>
  <si>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</si>
  <si>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</si>
  <si>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</si>
  <si>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</si>
  <si>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</si>
  <si>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</si>
  <si>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</si>
  <si>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</si>
  <si>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</si>
  <si>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</si>
  <si>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</si>
  <si>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</si>
  <si>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</si>
  <si>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</si>
  <si>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</si>
  <si>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</si>
  <si>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</si>
  <si>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</si>
  <si>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</si>
  <si>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</si>
  <si>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</si>
  <si>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</si>
  <si>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</si>
  <si>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</si>
  <si>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</si>
  <si>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</si>
  <si>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</si>
  <si>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</si>
  <si>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</si>
  <si>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</si>
  <si>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</si>
  <si>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</si>
  <si>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</si>
  <si>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</si>
  <si>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</si>
  <si>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</si>
  <si>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</si>
  <si>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</si>
  <si>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</si>
  <si>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</si>
  <si>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</si>
  <si>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</si>
  <si>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</si>
  <si>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</si>
  <si>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</si>
  <si>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</si>
  <si>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</si>
  <si>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</si>
  <si>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</si>
  <si>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</si>
  <si>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</si>
  <si>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</si>
  <si>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</si>
  <si>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</si>
  <si>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</si>
  <si>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</si>
  <si>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</si>
  <si>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</si>
  <si>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</si>
  <si>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</si>
  <si>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</si>
  <si>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</si>
  <si>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</si>
  <si>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</si>
  <si>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</si>
  <si>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</si>
  <si>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</si>
  <si>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</si>
  <si>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</si>
  <si>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</si>
  <si>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</si>
  <si>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</si>
  <si>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</si>
  <si>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</si>
  <si>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</si>
  <si>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</si>
  <si>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</si>
  <si>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</si>
  <si>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</si>
  <si>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</si>
  <si>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</si>
  <si>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</si>
  <si>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</si>
  <si>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</si>
  <si>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</si>
  <si>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</si>
  <si>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</si>
  <si>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</si>
  <si>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</si>
  <si>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</si>
  <si>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</si>
  <si>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</si>
  <si>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</si>
  <si>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</si>
  <si>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</si>
  <si>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</si>
  <si>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</si>
  <si>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</si>
  <si>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</si>
  <si>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</si>
  <si>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</si>
  <si>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</si>
  <si>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</si>
  <si>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</si>
  <si>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</si>
  <si>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</si>
  <si>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</si>
  <si>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</si>
  <si>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</si>
  <si>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</si>
  <si>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</si>
  <si>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</si>
  <si>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</si>
  <si>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</si>
  <si>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</si>
  <si>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</si>
  <si>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</si>
  <si>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</si>
  <si>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</si>
  <si>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</si>
  <si>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</si>
  <si>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</si>
  <si>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</si>
  <si>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</si>
  <si>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</si>
  <si>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</si>
  <si>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</si>
  <si>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</si>
  <si>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</si>
  <si>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</si>
  <si>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</si>
  <si>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</si>
  <si>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</si>
  <si>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</si>
  <si>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</si>
  <si>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</si>
  <si>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</si>
  <si>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</si>
  <si>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</si>
  <si>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</si>
  <si>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</si>
  <si>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</si>
  <si>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</si>
  <si>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</si>
  <si>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</si>
  <si>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</si>
  <si>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</si>
  <si>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</si>
  <si>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</si>
  <si>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</si>
  <si>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</si>
  <si>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</si>
  <si>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</si>
  <si>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</si>
  <si>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</si>
  <si>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</si>
  <si>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</si>
  <si>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</si>
  <si>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</si>
  <si>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</si>
  <si>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</si>
  <si>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</si>
  <si>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</si>
  <si>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</si>
  <si>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</si>
  <si>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</si>
  <si>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</si>
  <si>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</si>
  <si>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</si>
  <si>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</si>
  <si>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</si>
  <si>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</si>
  <si>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</si>
  <si>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</si>
  <si>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</si>
  <si>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</si>
  <si>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</si>
  <si>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</si>
  <si>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</si>
  <si>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</si>
  <si>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</si>
  <si>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</si>
  <si>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</si>
  <si>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</si>
  <si>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</si>
  <si>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</si>
  <si>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</si>
  <si>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</si>
  <si>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</si>
  <si>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</si>
  <si>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</si>
  <si>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</si>
  <si>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</si>
  <si>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</si>
  <si>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</si>
  <si>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</si>
  <si>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</si>
  <si>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</si>
  <si>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</si>
  <si>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</si>
  <si>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</si>
  <si>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</si>
  <si>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</si>
  <si>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</si>
  <si>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</si>
  <si>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</si>
  <si>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</si>
  <si>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</si>
  <si>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</si>
  <si>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</si>
  <si>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</si>
  <si>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</si>
  <si>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</si>
  <si>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</si>
  <si>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</si>
  <si>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</si>
  <si>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</si>
  <si>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</si>
  <si>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</si>
  <si>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</si>
  <si>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</si>
  <si>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</si>
  <si>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</si>
  <si>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</si>
  <si>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</si>
  <si>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</si>
  <si>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</si>
  <si>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</si>
  <si>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</si>
  <si>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</si>
  <si>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</si>
  <si>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</si>
  <si>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</si>
  <si>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</si>
  <si>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</si>
  <si>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</si>
  <si>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</si>
  <si>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</si>
  <si>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</si>
  <si>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</si>
  <si>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</si>
  <si>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</si>
  <si>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</si>
  <si>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</si>
  <si>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</si>
  <si>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</si>
  <si>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</si>
  <si>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</si>
  <si>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</si>
  <si>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</si>
  <si>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</si>
  <si>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</si>
  <si>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</si>
  <si>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</si>
  <si>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</si>
  <si>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</si>
  <si>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</si>
  <si>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</si>
  <si>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</si>
  <si>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</si>
  <si>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</si>
  <si>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</si>
  <si>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</si>
  <si>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</si>
  <si>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</si>
  <si>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</si>
  <si>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</si>
  <si>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</si>
  <si>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</si>
  <si>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</si>
  <si>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</si>
  <si>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</si>
  <si>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</si>
  <si>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</si>
  <si>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</si>
  <si>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</si>
  <si>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</si>
  <si>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</si>
  <si>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</si>
  <si>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</si>
  <si>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</si>
  <si>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</si>
  <si>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</si>
  <si>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</si>
  <si>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</si>
  <si>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</si>
  <si>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</si>
  <si>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</si>
  <si>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</si>
  <si>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</si>
  <si>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</si>
  <si>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</si>
  <si>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</si>
  <si>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</si>
  <si>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</si>
  <si>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</si>
  <si>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</si>
  <si>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</si>
  <si>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</si>
  <si>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</si>
  <si>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</si>
  <si>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</si>
  <si>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</si>
  <si>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</si>
  <si>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</si>
  <si>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</si>
  <si>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</si>
  <si>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</si>
  <si>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</si>
  <si>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</si>
  <si>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</si>
  <si>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</si>
  <si>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</si>
  <si>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</si>
  <si>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</si>
  <si>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</si>
  <si>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</si>
  <si>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</si>
  <si>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</si>
  <si>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</si>
  <si>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</si>
  <si>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</si>
  <si>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</si>
  <si>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</si>
  <si>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</si>
  <si>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</si>
  <si>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</si>
  <si>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</si>
  <si>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</si>
  <si>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</si>
  <si>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</si>
  <si>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</si>
  <si>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</si>
  <si>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</si>
  <si>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</si>
  <si>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</si>
  <si>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</si>
  <si>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</si>
  <si>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</si>
  <si>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</si>
  <si>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</si>
  <si>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</si>
  <si>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</si>
  <si>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</si>
  <si>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</si>
  <si>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</si>
  <si>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</si>
  <si>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</si>
  <si>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</si>
  <si>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</si>
  <si>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</si>
  <si>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</si>
  <si>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</si>
  <si>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</si>
  <si>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</si>
  <si>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</si>
  <si>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</si>
  <si>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</si>
  <si>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</si>
  <si>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</si>
  <si>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</si>
  <si>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</si>
  <si>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</si>
  <si>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</si>
  <si>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</si>
  <si>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</si>
  <si>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</si>
  <si>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</si>
  <si>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</si>
  <si>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</si>
  <si>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</si>
  <si>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</si>
  <si>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</si>
  <si>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</si>
  <si>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</si>
  <si>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</si>
  <si>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</si>
  <si>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</si>
  <si>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</si>
  <si>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</si>
  <si>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</si>
  <si>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</si>
  <si>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</si>
  <si>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</si>
  <si>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</si>
  <si>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</si>
  <si>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</si>
  <si>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</si>
  <si>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</si>
  <si>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</si>
  <si>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</si>
  <si>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</si>
  <si>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</si>
  <si>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</si>
  <si>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</si>
  <si>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</si>
  <si>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</si>
  <si>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</si>
  <si>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</si>
  <si>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</si>
  <si>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</si>
  <si>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</si>
  <si>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</si>
  <si>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</si>
  <si>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</si>
  <si>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</si>
  <si>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</si>
  <si>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</si>
  <si>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</si>
  <si>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</si>
  <si>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</si>
  <si>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</si>
  <si>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</si>
  <si>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</si>
  <si>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</si>
  <si>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</si>
  <si>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</si>
  <si>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</si>
  <si>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</si>
  <si>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</si>
  <si>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</si>
  <si>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</si>
  <si>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</si>
  <si>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</si>
  <si>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</si>
  <si>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</si>
  <si>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</si>
  <si>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</si>
  <si>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</si>
  <si>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</si>
  <si>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</si>
  <si>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</si>
  <si>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</si>
  <si>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</si>
  <si>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</si>
  <si>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</si>
  <si>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</si>
  <si>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</si>
  <si>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</si>
  <si>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</si>
  <si>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</si>
  <si>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</si>
  <si>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</si>
  <si>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</si>
  <si>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</si>
  <si>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</si>
  <si>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</si>
  <si>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</si>
  <si>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</si>
  <si>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</si>
  <si>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</si>
  <si>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</si>
  <si>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</si>
  <si>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</si>
  <si>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</si>
  <si>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</si>
  <si>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</si>
  <si>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</si>
  <si>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</si>
  <si>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</si>
  <si>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</si>
  <si>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</si>
  <si>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</si>
  <si>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</si>
  <si>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</si>
  <si>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</si>
  <si>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</si>
  <si>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</si>
  <si>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</si>
  <si>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</si>
  <si>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</si>
  <si>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</si>
  <si>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</si>
  <si>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</si>
  <si>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</si>
  <si>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</si>
  <si>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</si>
  <si>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</si>
  <si>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</si>
  <si>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</si>
  <si>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</si>
  <si>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</si>
  <si>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</si>
  <si>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</si>
  <si>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</si>
  <si>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</si>
  <si>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</si>
  <si>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</si>
  <si>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</si>
  <si>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</si>
  <si>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</si>
  <si>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</si>
  <si>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</si>
  <si>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</si>
  <si>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</si>
  <si>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</si>
  <si>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</si>
  <si>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</si>
  <si>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</si>
  <si>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</si>
  <si>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</si>
  <si>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</si>
  <si>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</si>
  <si>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</si>
  <si>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</si>
  <si>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</si>
  <si>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</si>
  <si>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</si>
  <si>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</si>
  <si>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</si>
  <si>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</si>
  <si>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</si>
  <si>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</si>
  <si>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</si>
  <si>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</si>
  <si>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</si>
  <si>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</si>
  <si>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</si>
  <si>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</si>
  <si>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</si>
  <si>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</si>
  <si>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</si>
  <si>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</si>
  <si>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</si>
  <si>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</si>
  <si>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</si>
  <si>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</si>
  <si>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</si>
  <si>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</si>
  <si>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</si>
  <si>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</si>
  <si>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</si>
  <si>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</si>
  <si>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</si>
  <si>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</si>
  <si>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</si>
  <si>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</si>
  <si>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</si>
  <si>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</si>
  <si>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</si>
  <si>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</si>
  <si>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</si>
  <si>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</si>
  <si>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</si>
  <si>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</si>
  <si>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</si>
  <si>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</si>
  <si>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</si>
  <si>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</si>
  <si>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</si>
  <si>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</si>
  <si>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</si>
  <si>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</si>
  <si>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</si>
  <si>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</si>
  <si>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</si>
  <si>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</si>
  <si>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</si>
  <si>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</si>
  <si>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</si>
  <si>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</si>
  <si>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</si>
  <si>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</si>
  <si>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</si>
  <si>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</si>
  <si>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</si>
  <si>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</si>
  <si>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</si>
  <si>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</si>
  <si>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</si>
  <si>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</si>
  <si>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</si>
  <si>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</si>
  <si>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</si>
  <si>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</si>
  <si>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</si>
  <si>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</si>
  <si>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</si>
  <si>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</si>
  <si>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</si>
  <si>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</si>
  <si>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</si>
  <si>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</si>
  <si>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</si>
  <si>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</si>
  <si>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</si>
  <si>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</si>
  <si>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</si>
  <si>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</si>
  <si>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</si>
  <si>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</si>
  <si>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</si>
  <si>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</si>
  <si>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</si>
  <si>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</si>
  <si>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</si>
  <si>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</si>
  <si>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</si>
  <si>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</si>
  <si>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</si>
  <si>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</si>
  <si>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</si>
  <si>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</si>
  <si>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</si>
  <si>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</si>
  <si>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</si>
  <si>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</si>
  <si>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</si>
  <si>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</si>
  <si>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</si>
  <si>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</si>
  <si>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</si>
  <si>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</si>
  <si>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</si>
  <si>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</si>
  <si>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</si>
  <si>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</si>
  <si>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</si>
  <si>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</si>
  <si>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</si>
  <si>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</si>
  <si>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</si>
  <si>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</si>
  <si>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</si>
  <si>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</si>
  <si>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</si>
  <si>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</si>
  <si>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</si>
  <si>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</si>
  <si>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</si>
  <si>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</si>
  <si>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</si>
  <si>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</si>
  <si>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</si>
  <si>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</si>
  <si>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</si>
  <si>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</si>
  <si>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</si>
  <si>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</si>
  <si>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</si>
  <si>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</si>
  <si>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</si>
  <si>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</si>
  <si>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</si>
  <si>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</si>
  <si>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</si>
  <si>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</si>
  <si>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</si>
  <si>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</si>
  <si>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</si>
  <si>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</si>
  <si>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</si>
  <si>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</si>
  <si>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</si>
  <si>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</si>
  <si>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</si>
  <si>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</si>
  <si>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</si>
  <si>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</si>
  <si>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</si>
  <si>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</si>
  <si>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</si>
  <si>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</si>
  <si>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</si>
  <si>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</si>
  <si>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</si>
  <si>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</si>
  <si>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</si>
  <si>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</si>
  <si>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</si>
  <si>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</si>
  <si>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</si>
  <si>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</si>
  <si>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</si>
  <si>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</si>
  <si>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</si>
  <si>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</si>
  <si>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</si>
  <si>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</si>
  <si>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</si>
  <si>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</si>
  <si>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</si>
  <si>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</si>
  <si>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</si>
  <si>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</si>
  <si>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</si>
  <si>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</si>
  <si>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</si>
  <si>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</si>
  <si>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</si>
  <si>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</si>
  <si>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</si>
  <si>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</si>
  <si>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</si>
  <si>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</si>
  <si>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</si>
  <si>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</si>
  <si>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</si>
  <si>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</si>
  <si>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</si>
  <si>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</si>
  <si>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</si>
  <si>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</si>
  <si>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</si>
  <si>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</si>
  <si>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</si>
  <si>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</si>
  <si>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</si>
  <si>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</si>
  <si>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</si>
  <si>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</si>
  <si>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</si>
  <si>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</si>
  <si>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</si>
  <si>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</si>
  <si>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</si>
  <si>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</si>
  <si>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</si>
  <si>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</si>
  <si>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</si>
  <si>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</si>
  <si>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</si>
  <si>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</si>
  <si>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</si>
  <si>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</si>
  <si>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</si>
  <si>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</si>
  <si>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</si>
  <si>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</si>
  <si>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</si>
  <si>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</si>
  <si>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</si>
  <si>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</si>
  <si>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</si>
  <si>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</si>
  <si>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</si>
  <si>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</si>
  <si>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</si>
  <si>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</si>
  <si>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</si>
  <si>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</si>
  <si>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</si>
  <si>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</si>
  <si>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</si>
  <si>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</si>
  <si>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</si>
  <si>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</si>
  <si>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</si>
  <si>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</si>
  <si>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</si>
  <si>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</si>
  <si>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</si>
  <si>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</si>
  <si>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</si>
  <si>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</si>
  <si>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</si>
  <si>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</si>
  <si>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</si>
  <si>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</si>
  <si>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</si>
  <si>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</si>
  <si>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</si>
  <si>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</si>
  <si>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</si>
  <si>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</si>
  <si>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</si>
  <si>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</si>
  <si>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</si>
  <si>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</si>
  <si>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</si>
  <si>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</si>
  <si>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</si>
  <si>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</si>
  <si>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</si>
  <si>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</si>
  <si>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</si>
  <si>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</si>
  <si>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</si>
  <si>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</si>
  <si>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</si>
  <si>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</si>
  <si>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</si>
  <si>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</si>
  <si>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</si>
  <si>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</si>
  <si>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</si>
  <si>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</si>
  <si>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</si>
  <si>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</si>
  <si>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</si>
  <si>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</si>
  <si>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</si>
  <si>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</si>
  <si>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</si>
  <si>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</si>
  <si>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</si>
  <si>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</si>
  <si>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</si>
  <si>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</si>
  <si>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</si>
  <si>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</si>
  <si>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</si>
  <si>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</si>
  <si>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</si>
  <si>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</si>
  <si>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</si>
  <si>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</si>
  <si>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</si>
  <si>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</si>
  <si>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</si>
  <si>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</si>
  <si>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</si>
  <si>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</si>
  <si>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</si>
  <si>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</si>
  <si>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</si>
  <si>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</si>
  <si>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</si>
  <si>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</si>
  <si>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</si>
  <si>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</si>
  <si>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</si>
  <si>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</si>
  <si>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</si>
  <si>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</si>
  <si>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</si>
  <si>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</si>
  <si>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</si>
  <si>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</si>
  <si>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</si>
  <si>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</si>
  <si>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</si>
  <si>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</si>
  <si>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</si>
  <si>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</si>
  <si>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</si>
  <si>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</si>
  <si>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</si>
  <si>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</si>
  <si>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</si>
  <si>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</si>
  <si>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</si>
  <si>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</si>
  <si>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</si>
  <si>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</si>
  <si>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</si>
  <si>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</si>
  <si>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</si>
  <si>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</si>
  <si>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</si>
  <si>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</si>
  <si>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</si>
  <si>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</si>
  <si>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</si>
  <si>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</si>
  <si>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</si>
  <si>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</si>
  <si>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</si>
  <si>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</si>
  <si>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</si>
  <si>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</si>
  <si>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</si>
  <si>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</si>
  <si>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</si>
  <si>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</si>
  <si>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</si>
  <si>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</si>
  <si>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</si>
  <si>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</si>
  <si>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</si>
  <si>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</si>
  <si>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</si>
  <si>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</si>
  <si>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</si>
  <si>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</si>
  <si>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</si>
  <si>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</si>
  <si>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</si>
  <si>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</si>
  <si>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</si>
  <si>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</si>
  <si>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</si>
  <si>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</si>
  <si>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</si>
  <si>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</si>
  <si>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</si>
  <si>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</si>
  <si>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</si>
  <si>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</si>
  <si>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</si>
  <si>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</si>
  <si>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</si>
  <si>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</si>
  <si>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</si>
  <si>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</si>
  <si>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</si>
  <si>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</si>
  <si>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</si>
  <si>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</si>
  <si>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</si>
  <si>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</si>
  <si>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</si>
  <si>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</si>
  <si>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</si>
  <si>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</si>
  <si>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</si>
  <si>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</si>
  <si>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</si>
  <si>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</si>
  <si>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</si>
  <si>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</si>
  <si>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</si>
  <si>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</si>
  <si>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</si>
  <si>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</si>
  <si>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</si>
  <si>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</si>
  <si>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</si>
  <si>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</si>
  <si>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</si>
  <si>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</si>
  <si>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</si>
  <si>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</si>
  <si>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</si>
  <si>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</si>
  <si>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</si>
  <si>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</si>
  <si>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</si>
  <si>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</si>
  <si>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</si>
  <si>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</si>
  <si>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</si>
  <si>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</si>
  <si>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</si>
  <si>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</si>
  <si>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</si>
  <si>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</si>
  <si>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</si>
  <si>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</si>
  <si>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</si>
  <si>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</si>
  <si>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</si>
  <si>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</si>
  <si>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</si>
  <si>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</si>
  <si>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</si>
  <si>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</si>
  <si>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</si>
  <si>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</si>
  <si>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</si>
  <si>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</si>
  <si>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</si>
  <si>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</si>
  <si>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</si>
  <si>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</si>
  <si>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</si>
  <si>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</si>
  <si>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</si>
  <si>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</si>
  <si>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</si>
  <si>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</si>
  <si>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</si>
  <si>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</si>
  <si>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</si>
  <si>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</si>
  <si>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</si>
  <si>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</si>
  <si>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</si>
  <si>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</si>
  <si>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</si>
  <si>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</si>
  <si>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</si>
  <si>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</si>
  <si>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</si>
  <si>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</si>
  <si>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</si>
  <si>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</si>
  <si>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</si>
  <si>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</si>
  <si>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</si>
  <si>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</si>
  <si>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</si>
  <si>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</si>
  <si>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</si>
  <si>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</si>
  <si>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</si>
  <si>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</si>
  <si>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</si>
  <si>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</si>
  <si>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</si>
  <si>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</si>
  <si>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</si>
  <si>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</si>
  <si>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</si>
  <si>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</si>
  <si>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</si>
  <si>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</si>
  <si>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</si>
  <si>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</si>
  <si>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</si>
  <si>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</si>
  <si>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</si>
  <si>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</si>
  <si>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</si>
  <si>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</si>
  <si>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</si>
  <si>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</si>
  <si>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</si>
  <si>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</si>
  <si>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</si>
  <si>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</si>
  <si>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</si>
  <si>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</si>
  <si>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</si>
  <si>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</si>
  <si>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</si>
  <si>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</si>
  <si>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</si>
  <si>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</si>
  <si>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</si>
  <si>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</si>
  <si>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</si>
  <si>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</si>
  <si>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</si>
  <si>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</si>
  <si>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</si>
  <si>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</si>
  <si>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</si>
  <si>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</si>
  <si>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</si>
  <si>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</si>
  <si>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</si>
  <si>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</si>
  <si>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</si>
  <si>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</si>
  <si>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</si>
  <si>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</si>
  <si>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</si>
  <si>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</si>
  <si>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</si>
  <si>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</si>
  <si>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</si>
  <si>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</si>
  <si>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</si>
  <si>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</si>
  <si>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</si>
  <si>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</si>
  <si>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</si>
  <si>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</si>
  <si>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</si>
  <si>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</si>
  <si>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</si>
  <si>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</si>
  <si>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</si>
  <si>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</si>
  <si>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</si>
  <si>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</si>
  <si>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</si>
  <si>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</si>
  <si>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</si>
  <si>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</si>
  <si>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</si>
  <si>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</si>
  <si>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</si>
  <si>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</si>
  <si>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</si>
  <si>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</si>
  <si>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</si>
  <si>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</si>
  <si>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</si>
  <si>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</si>
  <si>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</si>
  <si>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</si>
  <si>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</si>
  <si>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</si>
  <si>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</si>
  <si>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</si>
  <si>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</si>
  <si>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</si>
  <si>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</si>
  <si>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</si>
  <si>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</si>
  <si>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</si>
  <si>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</si>
  <si>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</si>
  <si>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</si>
  <si>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</si>
  <si>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</si>
  <si>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</si>
  <si>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</si>
  <si>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</si>
  <si>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</si>
  <si>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</si>
  <si>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</si>
  <si>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</si>
  <si>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</si>
  <si>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</si>
  <si>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</si>
  <si>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</si>
  <si>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</si>
  <si>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</si>
  <si>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</si>
  <si>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</si>
  <si>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</si>
  <si>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</si>
  <si>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</si>
  <si>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</si>
  <si>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</si>
  <si>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</si>
  <si>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</si>
  <si>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</si>
  <si>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</si>
  <si>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</si>
  <si>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</si>
  <si>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</si>
  <si>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</si>
  <si>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</si>
  <si>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</si>
  <si>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</si>
  <si>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</si>
  <si>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</si>
  <si>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</si>
  <si>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</si>
  <si>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</si>
  <si>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</si>
  <si>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</si>
  <si>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</si>
  <si>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</si>
  <si>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</si>
  <si>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</si>
  <si>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</si>
  <si>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</si>
  <si>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</si>
  <si>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</si>
  <si>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</si>
  <si>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</si>
  <si>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</si>
  <si>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</si>
  <si>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</si>
  <si>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</si>
  <si>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</si>
  <si>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</si>
  <si>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</si>
  <si>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</si>
  <si>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</si>
  <si>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</si>
  <si>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</si>
  <si>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</si>
  <si>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</si>
  <si>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</si>
  <si>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</si>
  <si>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</si>
  <si>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</si>
  <si>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</si>
  <si>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</si>
  <si>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</si>
  <si>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</si>
  <si>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</si>
  <si>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</si>
  <si>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</si>
  <si>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</si>
  <si>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</si>
  <si>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</si>
  <si>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</si>
  <si>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</si>
  <si>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</si>
  <si>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</si>
  <si>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</si>
  <si>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</si>
  <si>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</si>
  <si>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</si>
  <si>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</si>
  <si>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</si>
  <si>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</si>
  <si>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</si>
  <si>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</si>
  <si>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</si>
  <si>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</si>
  <si>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</si>
  <si>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</si>
  <si>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</si>
  <si>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</si>
  <si>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</si>
  <si>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</si>
  <si>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</si>
  <si>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</si>
  <si>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</si>
  <si>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</si>
  <si>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</si>
  <si>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</si>
  <si>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</si>
  <si>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</si>
  <si>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</si>
  <si>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</si>
  <si>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</si>
  <si>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</si>
  <si>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</si>
  <si>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</si>
  <si>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</si>
  <si>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</si>
  <si>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</si>
  <si>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</si>
  <si>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</si>
  <si>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</si>
  <si>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</si>
  <si>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</si>
  <si>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</si>
  <si>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</si>
  <si>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</si>
  <si>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</si>
  <si>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</si>
  <si>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</si>
  <si>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</si>
  <si>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</si>
  <si>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</si>
  <si>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</si>
  <si>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</si>
  <si>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</si>
  <si>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</si>
  <si>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</si>
  <si>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</si>
  <si>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</si>
  <si>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</si>
  <si>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</si>
  <si>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</si>
  <si>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</si>
  <si>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</si>
  <si>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</si>
  <si>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</si>
  <si>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</si>
  <si>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</si>
  <si>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</si>
  <si>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</si>
  <si>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</si>
  <si>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</si>
  <si>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</si>
  <si>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</si>
  <si>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</si>
  <si>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</si>
  <si>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</si>
  <si>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</si>
  <si>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</si>
  <si>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</si>
  <si>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</si>
  <si>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</si>
  <si>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</si>
  <si>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</si>
  <si>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</si>
  <si>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</si>
  <si>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</si>
  <si>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</si>
  <si>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</si>
  <si>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</si>
  <si>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</si>
  <si>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</si>
  <si>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</si>
  <si>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</si>
  <si>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</si>
  <si>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</si>
  <si>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</si>
  <si>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</si>
  <si>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</si>
  <si>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</si>
  <si>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</si>
  <si>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</si>
  <si>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</si>
  <si>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</si>
  <si>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</si>
  <si>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</si>
  <si>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</si>
  <si>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</si>
  <si>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</si>
  <si>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</si>
  <si>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</si>
  <si>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</si>
  <si>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</si>
  <si>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</si>
  <si>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</si>
  <si>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</si>
  <si>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</si>
  <si>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</si>
  <si>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</si>
  <si>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</si>
  <si>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</si>
  <si>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</si>
  <si>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</si>
  <si>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</si>
  <si>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</si>
  <si>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</si>
  <si>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</si>
  <si>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</si>
  <si>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</si>
  <si>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</si>
  <si>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</si>
  <si>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</si>
  <si>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</si>
  <si>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</si>
  <si>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</si>
  <si>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</si>
  <si>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</si>
  <si>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</si>
  <si>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</si>
  <si>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</si>
  <si>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</si>
  <si>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</si>
  <si>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</si>
  <si>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</si>
  <si>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</si>
  <si>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</si>
  <si>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</si>
  <si>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</si>
  <si>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</si>
  <si>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</si>
  <si>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</si>
  <si>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</si>
  <si>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</si>
  <si>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</si>
  <si>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</si>
  <si>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</si>
  <si>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</si>
  <si>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</si>
  <si>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</si>
  <si>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</si>
  <si>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</si>
  <si>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</si>
  <si>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</si>
  <si>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</si>
  <si>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</si>
  <si>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</si>
  <si>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</si>
  <si>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</si>
  <si>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</si>
  <si>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</si>
  <si>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</si>
  <si>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</si>
  <si>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</si>
  <si>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</si>
  <si>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</si>
  <si>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</si>
  <si>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</si>
  <si>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</si>
  <si>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</si>
  <si>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</si>
  <si>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</si>
  <si>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</si>
  <si>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</si>
  <si>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</si>
  <si>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</si>
  <si>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</si>
  <si>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</si>
  <si>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</si>
  <si>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</si>
  <si>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</si>
  <si>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</si>
  <si>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</si>
  <si>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</si>
  <si>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</si>
  <si>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</si>
  <si>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</si>
  <si>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</si>
  <si>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</si>
  <si>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</si>
  <si>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</si>
  <si>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</si>
  <si>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</si>
  <si>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</si>
  <si>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</si>
  <si>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</si>
  <si>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</si>
  <si>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</si>
  <si>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</si>
  <si>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</si>
  <si>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</si>
  <si>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</si>
  <si>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</si>
  <si>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</si>
  <si>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</si>
  <si>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</si>
  <si>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</si>
  <si>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</si>
  <si>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</si>
  <si>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</si>
  <si>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</si>
  <si>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</si>
  <si>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</si>
  <si>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</si>
  <si>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</si>
  <si>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</si>
  <si>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</si>
  <si>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</si>
  <si>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</si>
  <si>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</si>
  <si>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</si>
  <si>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</si>
  <si>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</si>
  <si>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</si>
  <si>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</si>
  <si>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</si>
  <si>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</si>
  <si>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</si>
  <si>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</si>
  <si>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</si>
  <si>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</si>
  <si>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</si>
  <si>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</si>
  <si>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</si>
  <si>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</si>
  <si>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</si>
  <si>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</si>
  <si>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</si>
  <si>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</si>
  <si>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</si>
  <si>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</si>
  <si>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</si>
  <si>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</si>
  <si>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</si>
  <si>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</si>
  <si>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</si>
  <si>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</si>
  <si>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</si>
  <si>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</si>
  <si>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</si>
  <si>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</si>
  <si>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</si>
  <si>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</si>
  <si>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</si>
  <si>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</si>
  <si>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</si>
  <si>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</si>
  <si>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</si>
  <si>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</si>
  <si>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</si>
  <si>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</si>
  <si>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</si>
  <si>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</si>
  <si>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</si>
  <si>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</si>
  <si>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</si>
  <si>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</si>
  <si>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</si>
  <si>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</si>
  <si>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</si>
  <si>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</si>
  <si>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</si>
  <si>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</si>
  <si>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</si>
  <si>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</si>
  <si>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</si>
  <si>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</si>
  <si>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</si>
  <si>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</si>
  <si>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</si>
  <si>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</si>
  <si>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</si>
  <si>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</si>
  <si>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</si>
  <si>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</si>
  <si>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</si>
  <si>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</si>
  <si>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</si>
  <si>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</si>
  <si>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</si>
  <si>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</si>
  <si>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</si>
  <si>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</si>
  <si>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</si>
  <si>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</si>
  <si>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</si>
  <si>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</si>
  <si>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</si>
  <si>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</si>
  <si>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</si>
  <si>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</si>
  <si>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</si>
  <si>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</si>
  <si>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</si>
  <si>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</si>
  <si>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</si>
  <si>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</si>
  <si>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</si>
  <si>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</si>
  <si>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</si>
  <si>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</si>
  <si>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</si>
  <si>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</si>
  <si>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</si>
  <si>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</si>
  <si>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</si>
  <si>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</si>
  <si>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</si>
  <si>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</si>
  <si>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</si>
  <si>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</si>
  <si>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</si>
  <si>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</si>
  <si>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</si>
  <si>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</si>
  <si>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</si>
  <si>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</si>
  <si>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</si>
  <si>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</si>
  <si>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</si>
  <si>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</si>
  <si>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</si>
  <si>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</si>
  <si>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</si>
  <si>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</si>
  <si>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</si>
  <si>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</si>
  <si>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</si>
  <si>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</si>
  <si>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</si>
  <si>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</si>
  <si>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</si>
  <si>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</si>
  <si>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</si>
  <si>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</si>
  <si>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</si>
  <si>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</si>
  <si>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</si>
  <si>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</si>
  <si>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</si>
  <si>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</si>
  <si>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</si>
  <si>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</si>
  <si>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</si>
  <si>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</si>
  <si>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</si>
  <si>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</si>
  <si>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</si>
  <si>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</si>
  <si>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</si>
  <si>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</si>
  <si>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</si>
  <si>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</si>
  <si>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</si>
  <si>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</si>
  <si>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</si>
  <si>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</si>
  <si>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</si>
  <si>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</si>
  <si>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</si>
  <si>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</si>
  <si>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</si>
  <si>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</si>
  <si>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</si>
  <si>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</si>
  <si>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</si>
  <si>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</si>
  <si>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</si>
  <si>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</si>
  <si>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</si>
  <si>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</si>
  <si>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</si>
  <si>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</si>
  <si>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</si>
  <si>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</si>
  <si>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</si>
  <si>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</si>
  <si>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</si>
  <si>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</si>
  <si>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</si>
  <si>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</si>
  <si>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</si>
  <si>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</si>
  <si>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</si>
  <si>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</si>
  <si>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</si>
  <si>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</si>
  <si>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</si>
  <si>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</si>
  <si>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</si>
  <si>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</si>
  <si>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</si>
  <si>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</si>
  <si>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</si>
  <si>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</si>
  <si>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</si>
  <si>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</si>
  <si>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</si>
  <si>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</si>
  <si>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</si>
  <si>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</si>
  <si>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</si>
  <si>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</si>
  <si>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</si>
  <si>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</si>
  <si>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</si>
  <si>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</si>
  <si>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</si>
  <si>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</si>
  <si>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</si>
  <si>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</si>
  <si>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</si>
  <si>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</si>
  <si>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</si>
  <si>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</si>
  <si>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</si>
  <si>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</si>
  <si>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</si>
  <si>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</si>
  <si>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</si>
  <si>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</si>
  <si>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</si>
  <si>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</si>
  <si>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</si>
  <si>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</si>
  <si>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</si>
  <si>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</si>
  <si>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</si>
  <si>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</si>
  <si>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</si>
  <si>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</si>
  <si>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</si>
  <si>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</si>
  <si>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</si>
  <si>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</si>
  <si>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</si>
  <si>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</si>
  <si>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</si>
  <si>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</si>
  <si>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</si>
  <si>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</si>
  <si>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</si>
  <si>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</si>
  <si>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</si>
  <si>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</si>
  <si>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</si>
  <si>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</si>
  <si>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</si>
  <si>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</si>
  <si>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</si>
  <si>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</si>
  <si>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</si>
  <si>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</si>
  <si>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</si>
  <si>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</si>
  <si>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</si>
  <si>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</si>
  <si>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</si>
  <si>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</si>
  <si>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</si>
  <si>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</si>
  <si>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</si>
  <si>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</si>
  <si>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</si>
  <si>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</si>
  <si>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</si>
  <si>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</si>
  <si>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</si>
  <si>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</si>
  <si>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</si>
  <si>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</si>
  <si>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</si>
  <si>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</si>
  <si>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</si>
  <si>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</si>
  <si>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</si>
  <si>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</si>
  <si>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</si>
  <si>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</si>
  <si>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</si>
  <si>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</si>
  <si>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</si>
  <si>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</si>
  <si>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</si>
  <si>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</si>
  <si>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</si>
  <si>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</si>
  <si>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</si>
  <si>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</si>
  <si>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</si>
  <si>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</si>
  <si>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</si>
  <si>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</si>
  <si>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</si>
  <si>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</si>
  <si>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</si>
  <si>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</si>
  <si>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</si>
  <si>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</si>
  <si>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</si>
  <si>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</si>
  <si>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</si>
  <si>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</si>
  <si>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</si>
  <si>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</si>
  <si>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</si>
  <si>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</si>
  <si>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</si>
  <si>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</si>
  <si>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</si>
  <si>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</si>
  <si>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</si>
  <si>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</si>
  <si>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</si>
  <si>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</si>
  <si>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</si>
  <si>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</si>
  <si>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</si>
  <si>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</si>
  <si>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</si>
  <si>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</si>
  <si>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</si>
  <si>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</si>
  <si>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</si>
  <si>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</si>
  <si>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</si>
  <si>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</si>
  <si>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</si>
  <si>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</si>
  <si>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</si>
  <si>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</si>
  <si>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</si>
  <si>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</si>
  <si>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</si>
  <si>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</si>
  <si>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</si>
  <si>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</si>
  <si>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</si>
  <si>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</si>
  <si>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</si>
  <si>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</si>
  <si>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</si>
  <si>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</si>
  <si>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</si>
  <si>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</si>
  <si>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</si>
  <si>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</si>
  <si>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</si>
  <si>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</si>
  <si>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</si>
  <si>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</si>
  <si>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</si>
  <si>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</si>
  <si>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</si>
  <si>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</si>
  <si>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</si>
  <si>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</si>
  <si>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</si>
  <si>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</si>
  <si>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</si>
  <si>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</si>
  <si>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</si>
  <si>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</si>
  <si>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</si>
  <si>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</si>
  <si>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</si>
  <si>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</si>
  <si>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</si>
  <si>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</si>
  <si>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</si>
  <si>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</si>
  <si>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</si>
  <si>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</si>
  <si>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</si>
  <si>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</si>
  <si>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</si>
  <si>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</si>
  <si>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</si>
  <si>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</si>
  <si>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</si>
  <si>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</si>
  <si>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</si>
  <si>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</si>
  <si>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</si>
  <si>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</si>
  <si>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</si>
  <si>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</si>
  <si>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</si>
  <si>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</si>
  <si>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</si>
  <si>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</si>
  <si>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</si>
  <si>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</si>
  <si>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</si>
  <si>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</si>
  <si>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</si>
  <si>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</si>
  <si>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</si>
  <si>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</si>
  <si>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</si>
  <si>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</si>
  <si>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</si>
  <si>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</si>
  <si>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</si>
  <si>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</si>
  <si>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</si>
  <si>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</si>
  <si>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</si>
  <si>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</si>
  <si>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</si>
  <si>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</si>
  <si>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</si>
  <si>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</si>
  <si>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</si>
  <si>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</si>
  <si>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</si>
  <si>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</si>
  <si>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</si>
  <si>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</si>
  <si>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</si>
  <si>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</si>
  <si>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</si>
  <si>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</si>
  <si>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</si>
  <si>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</si>
  <si>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</si>
  <si>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</si>
  <si>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</si>
  <si>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</si>
  <si>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</si>
  <si>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</si>
  <si>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</si>
  <si>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</si>
  <si>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</si>
  <si>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</si>
  <si>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</si>
  <si>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</si>
  <si>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</si>
  <si>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</si>
  <si>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</si>
  <si>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</si>
  <si>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</si>
  <si>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</si>
  <si>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</si>
  <si>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</si>
  <si>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</si>
  <si>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</si>
  <si>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</si>
  <si>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</si>
  <si>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</si>
  <si>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</si>
  <si>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</si>
  <si>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</si>
  <si>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</si>
  <si>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</si>
  <si>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</si>
  <si>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</si>
  <si>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</si>
  <si>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</si>
  <si>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</si>
  <si>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</si>
  <si>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</si>
  <si>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</si>
  <si>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</si>
  <si>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</si>
  <si>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</si>
  <si>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</si>
  <si>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</si>
  <si>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</si>
  <si>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</si>
  <si>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</si>
  <si>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</si>
  <si>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</si>
  <si>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</si>
  <si>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</si>
  <si>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</si>
  <si>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</si>
  <si>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</si>
  <si>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</si>
  <si>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</si>
  <si>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</si>
  <si>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</si>
  <si>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</si>
  <si>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</si>
  <si>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</si>
  <si>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</si>
  <si>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</si>
  <si>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</si>
  <si>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</si>
  <si>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</si>
  <si>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</si>
  <si>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</si>
  <si>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</si>
  <si>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</si>
  <si>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</si>
  <si>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</si>
  <si>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</si>
  <si>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</si>
  <si>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</si>
  <si>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</si>
  <si>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</si>
  <si>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</si>
  <si>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</si>
  <si>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</si>
  <si>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</si>
  <si>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</si>
  <si>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</si>
  <si>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</si>
  <si>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</si>
  <si>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</si>
  <si>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</si>
  <si>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</si>
  <si>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</si>
  <si>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</si>
  <si>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</si>
  <si>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</si>
  <si>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</si>
  <si>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</si>
  <si>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</si>
  <si>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</si>
  <si>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</si>
  <si>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</si>
  <si>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</si>
  <si>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</si>
  <si>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</si>
  <si>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</si>
  <si>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</si>
  <si>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</si>
  <si>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</si>
  <si>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</si>
  <si>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</si>
  <si>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</si>
  <si>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</si>
  <si>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</si>
  <si>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</si>
  <si>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</si>
  <si>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</si>
  <si>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</si>
  <si>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</si>
  <si>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</si>
  <si>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</si>
  <si>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</si>
  <si>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</si>
  <si>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</si>
  <si>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</si>
  <si>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</si>
  <si>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</si>
  <si>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</si>
  <si>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</si>
  <si>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</si>
  <si>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</si>
  <si>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</si>
  <si>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</si>
  <si>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</si>
  <si>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</si>
  <si>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</si>
  <si>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</si>
  <si>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</si>
  <si>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</si>
  <si>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</si>
  <si>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</si>
  <si>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</si>
  <si>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</si>
  <si>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</si>
  <si>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</si>
  <si>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</si>
  <si>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</si>
  <si>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</si>
  <si>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</si>
  <si>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</si>
  <si>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</si>
  <si>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</si>
  <si>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</si>
  <si>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</si>
  <si>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</si>
  <si>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</si>
  <si>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</si>
  <si>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</si>
  <si>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</si>
  <si>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</si>
  <si>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</si>
  <si>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</si>
  <si>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</si>
  <si>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</si>
  <si>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</si>
  <si>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</si>
  <si>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</si>
  <si>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</si>
  <si>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</si>
  <si>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</si>
  <si>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</si>
  <si>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</si>
  <si>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</si>
  <si>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</si>
  <si>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</si>
  <si>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</si>
  <si>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</si>
  <si>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</si>
  <si>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</si>
  <si>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</si>
  <si>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</si>
  <si>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</si>
  <si>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</si>
  <si>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</si>
  <si>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</si>
  <si>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</si>
  <si>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</si>
  <si>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</si>
  <si>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</si>
  <si>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</si>
  <si>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</si>
  <si>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</si>
  <si>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</si>
  <si>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</si>
  <si>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</si>
  <si>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</si>
  <si>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</si>
  <si>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</si>
  <si>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</si>
  <si>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</si>
  <si>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</si>
  <si>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</si>
  <si>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</si>
  <si>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</si>
  <si>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</si>
  <si>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</si>
  <si>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</si>
  <si>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</si>
  <si>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</si>
  <si>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</si>
  <si>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</si>
  <si>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</si>
  <si>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</si>
  <si>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</si>
  <si>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</si>
  <si>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</si>
  <si>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</si>
  <si>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</si>
  <si>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</si>
  <si>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</si>
  <si>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</si>
  <si>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</si>
  <si>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</si>
  <si>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</si>
  <si>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</si>
  <si>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</si>
  <si>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</si>
  <si>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</si>
  <si>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</si>
  <si>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</si>
  <si>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</si>
  <si>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</si>
  <si>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</si>
  <si>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</si>
  <si>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</si>
  <si>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</si>
  <si>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</si>
  <si>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</si>
  <si>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</si>
  <si>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</si>
  <si>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</si>
  <si>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</si>
  <si>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</si>
  <si>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</si>
  <si>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</si>
  <si>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</si>
  <si>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</si>
  <si>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</si>
  <si>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</si>
  <si>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</si>
  <si>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</si>
  <si>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</si>
  <si>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</si>
  <si>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</si>
  <si>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</si>
  <si>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</si>
  <si>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</si>
  <si>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</si>
  <si>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</si>
  <si>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</si>
  <si>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</si>
  <si>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</si>
  <si>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</si>
  <si>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</si>
  <si>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</si>
  <si>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</si>
  <si>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</si>
  <si>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</si>
  <si>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</si>
  <si>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</si>
  <si>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</si>
  <si>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</si>
  <si>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</si>
  <si>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</si>
  <si>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</si>
  <si>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</si>
  <si>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</si>
  <si>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</si>
  <si>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</si>
  <si>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</si>
  <si>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</si>
  <si>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</si>
  <si>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</si>
  <si>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</si>
  <si>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</si>
  <si>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</si>
  <si>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</si>
  <si>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</si>
  <si>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</si>
  <si>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</si>
  <si>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</si>
  <si>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</si>
  <si>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</si>
  <si>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</si>
  <si>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</si>
  <si>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</si>
  <si>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</si>
  <si>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</si>
  <si>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</si>
  <si>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</si>
  <si>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</si>
  <si>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</si>
  <si>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</si>
  <si>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</si>
  <si>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</si>
  <si>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</si>
  <si>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</si>
  <si>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</si>
  <si>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</si>
  <si>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</si>
  <si>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</si>
  <si>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</si>
  <si>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</si>
  <si>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</si>
  <si>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</si>
  <si>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</si>
  <si>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</si>
  <si>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</si>
  <si>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</si>
  <si>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</si>
  <si>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</si>
  <si>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</si>
  <si>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</si>
  <si>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</si>
  <si>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</si>
  <si>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</si>
  <si>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</si>
  <si>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</si>
  <si>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</si>
  <si>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</si>
  <si>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</si>
  <si>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</si>
  <si>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</si>
  <si>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</si>
  <si>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</si>
  <si>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</si>
  <si>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</si>
  <si>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</si>
  <si>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</si>
  <si>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</si>
  <si>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</si>
  <si>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</si>
  <si>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</si>
  <si>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</si>
  <si>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</si>
  <si>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</si>
  <si>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</si>
  <si>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</si>
  <si>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</si>
  <si>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</si>
  <si>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</si>
  <si>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</si>
  <si>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</si>
  <si>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</si>
  <si>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</si>
  <si>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</si>
  <si>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</si>
  <si>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</si>
  <si>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</si>
  <si>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</si>
  <si>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</si>
  <si>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</si>
  <si>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</si>
  <si>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</si>
  <si>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</si>
  <si>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</si>
  <si>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</si>
  <si>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</si>
  <si>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</si>
  <si>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</si>
  <si>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</si>
  <si>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</si>
  <si>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</si>
  <si>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</si>
  <si>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</si>
  <si>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</si>
  <si>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</si>
  <si>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</si>
  <si>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</si>
  <si>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</si>
  <si>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</si>
  <si>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</si>
  <si>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</si>
  <si>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</si>
  <si>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</si>
  <si>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</si>
  <si>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</si>
  <si>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</si>
  <si>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</si>
  <si>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</si>
  <si>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</si>
  <si>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</si>
  <si>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</si>
  <si>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</si>
  <si>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</si>
  <si>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</si>
  <si>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</si>
  <si>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</si>
  <si>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</si>
  <si>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</si>
  <si>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</si>
  <si>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</si>
  <si>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</si>
  <si>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</si>
  <si>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</si>
  <si>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</si>
  <si>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</si>
  <si>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</si>
  <si>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</si>
  <si>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</si>
  <si>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</si>
  <si>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</si>
  <si>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</si>
  <si>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</si>
  <si>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</si>
  <si>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</si>
  <si>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</si>
  <si>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</si>
  <si>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</si>
  <si>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</si>
  <si>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</si>
  <si>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</si>
  <si>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</si>
  <si>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</si>
  <si>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</si>
  <si>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</si>
  <si>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</si>
  <si>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</si>
  <si>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</si>
  <si>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</si>
  <si>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</si>
  <si>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</si>
  <si>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</si>
  <si>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</si>
  <si>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</si>
  <si>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</si>
  <si>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</si>
  <si>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</si>
  <si>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</si>
  <si>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</si>
  <si>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</si>
  <si>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</si>
  <si>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</si>
  <si>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</si>
  <si>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</si>
  <si>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</si>
  <si>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</si>
  <si>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</si>
  <si>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</si>
  <si>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</si>
  <si>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</si>
  <si>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</si>
  <si>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</si>
  <si>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</si>
  <si>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</si>
  <si>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</si>
  <si>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</si>
  <si>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</si>
  <si>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</si>
  <si>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</si>
  <si>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</si>
  <si>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</si>
  <si>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</si>
  <si>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</si>
  <si>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</si>
  <si>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</si>
  <si>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</si>
  <si>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</si>
  <si>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</si>
  <si>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</si>
  <si>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</si>
  <si>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</si>
  <si>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</si>
  <si>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</si>
  <si>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</si>
  <si>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</si>
  <si>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</si>
  <si>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</si>
  <si>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</si>
  <si>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</si>
  <si>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</si>
  <si>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</si>
  <si>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</si>
  <si>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</si>
  <si>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</si>
  <si>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</si>
  <si>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</si>
  <si>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</si>
  <si>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</si>
  <si>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</si>
  <si>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</si>
  <si>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</si>
  <si>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</si>
  <si>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</si>
  <si>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</si>
  <si>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</si>
  <si>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</si>
  <si>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</si>
  <si>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</si>
  <si>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</si>
  <si>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</si>
  <si>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</si>
  <si>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</si>
  <si>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</si>
  <si>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</si>
  <si>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</si>
  <si>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</si>
  <si>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</si>
  <si>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</si>
  <si>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</si>
  <si>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</si>
  <si>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</si>
  <si>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</si>
  <si>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</si>
  <si>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</si>
  <si>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</si>
  <si>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</si>
  <si>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</si>
  <si>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</si>
  <si>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</si>
  <si>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</si>
  <si>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</si>
  <si>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</si>
  <si>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</si>
  <si>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</si>
  <si>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</si>
  <si>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</si>
  <si>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</si>
  <si>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</si>
  <si>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</si>
  <si>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</si>
  <si>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</si>
  <si>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</si>
  <si>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</si>
  <si>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</si>
  <si>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</si>
  <si>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</si>
  <si>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</si>
  <si>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</si>
  <si>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</si>
  <si>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</si>
  <si>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</si>
  <si>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</si>
  <si>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</si>
  <si>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</si>
  <si>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</si>
  <si>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</si>
  <si>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</si>
  <si>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</si>
  <si>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</si>
  <si>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</si>
  <si>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</si>
  <si>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</si>
  <si>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</si>
  <si>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</si>
  <si>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</si>
  <si>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</si>
  <si>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</si>
  <si>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</si>
  <si>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</si>
  <si>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</si>
  <si>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</si>
  <si>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</si>
  <si>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</si>
  <si>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</si>
  <si>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</si>
  <si>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</si>
  <si>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</si>
  <si>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</si>
  <si>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</si>
  <si>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</si>
  <si>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</si>
  <si>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</si>
  <si>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</si>
  <si>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</si>
  <si>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</si>
  <si>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</si>
  <si>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</si>
  <si>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</si>
  <si>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</si>
  <si>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</si>
  <si>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</si>
  <si>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</si>
  <si>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</si>
  <si>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</si>
  <si>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</si>
  <si>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</si>
  <si>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</si>
  <si>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</si>
  <si>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</si>
  <si>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</si>
  <si>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</si>
  <si>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</si>
  <si>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</si>
  <si>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</si>
  <si>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</si>
  <si>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</si>
  <si>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</si>
  <si>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</si>
  <si>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</si>
  <si>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</si>
  <si>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</si>
  <si>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</si>
  <si>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</si>
  <si>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</si>
  <si>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</si>
  <si>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</si>
  <si>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</si>
  <si>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</si>
  <si>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</si>
  <si>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</si>
  <si>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</si>
  <si>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</si>
  <si>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</si>
  <si>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</si>
  <si>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</si>
  <si>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</si>
  <si>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</si>
  <si>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</si>
  <si>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</si>
  <si>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</si>
  <si>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</si>
  <si>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</si>
  <si>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</si>
  <si>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</si>
  <si>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</si>
  <si>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</si>
  <si>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</si>
  <si>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</si>
  <si>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</si>
  <si>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</si>
  <si>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</si>
  <si>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</si>
  <si>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</si>
  <si>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</si>
  <si>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</si>
  <si>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</si>
  <si>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</si>
  <si>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</si>
  <si>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</si>
  <si>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</si>
  <si>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</si>
  <si>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</si>
  <si>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</si>
  <si>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</si>
  <si>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</si>
  <si>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</si>
  <si>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</si>
  <si>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</si>
  <si>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</si>
  <si>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</si>
  <si>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</si>
  <si>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</si>
  <si>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</si>
  <si>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</si>
  <si>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</si>
  <si>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</si>
  <si>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</si>
  <si>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</si>
  <si>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</si>
  <si>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</si>
  <si>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</si>
  <si>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</si>
  <si>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</si>
  <si>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</si>
  <si>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</si>
  <si>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</si>
  <si>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</si>
  <si>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</si>
  <si>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</si>
  <si>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</si>
  <si>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</si>
  <si>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</si>
  <si>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</si>
  <si>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</si>
  <si>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</si>
  <si>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</si>
  <si>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</si>
  <si>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</si>
  <si>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</si>
  <si>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</si>
  <si>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</si>
  <si>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</si>
  <si>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</si>
  <si>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</si>
  <si>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</si>
  <si>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</si>
  <si>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</si>
  <si>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</si>
  <si>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</si>
  <si>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</si>
  <si>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</si>
  <si>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</si>
  <si>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</si>
  <si>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</si>
  <si>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</si>
  <si>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</si>
  <si>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</si>
  <si>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</si>
  <si>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</si>
  <si>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</si>
  <si>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</si>
  <si>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</si>
  <si>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</si>
  <si>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</si>
  <si>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</si>
  <si>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</si>
  <si>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</si>
  <si>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</si>
  <si>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</si>
  <si>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</si>
  <si>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</si>
  <si>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</si>
  <si>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</si>
  <si>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</si>
  <si>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</si>
  <si>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</si>
  <si>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</si>
  <si>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</si>
  <si>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</si>
  <si>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</si>
  <si>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</si>
  <si>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</si>
  <si>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</si>
  <si>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</si>
  <si>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</si>
  <si>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</si>
  <si>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</si>
  <si>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</si>
  <si>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</si>
  <si>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</si>
  <si>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</si>
  <si>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</si>
  <si>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</si>
  <si>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</si>
  <si>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</si>
  <si>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</si>
  <si>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</si>
  <si>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</si>
  <si>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</si>
  <si>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</si>
  <si>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</si>
  <si>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</si>
  <si>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</si>
  <si>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</si>
  <si>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</si>
  <si>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</si>
  <si>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</si>
  <si>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</si>
  <si>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</si>
  <si>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</si>
  <si>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</si>
  <si>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</si>
  <si>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</si>
  <si>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</si>
  <si>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</si>
  <si>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</si>
  <si>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</si>
  <si>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</si>
  <si>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</si>
  <si>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</si>
  <si>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</si>
  <si>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</si>
  <si>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</si>
  <si>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</si>
  <si>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</si>
  <si>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</si>
  <si>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</si>
  <si>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</si>
  <si>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</si>
  <si>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</si>
  <si>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</si>
  <si>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</si>
  <si>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</si>
  <si>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</si>
  <si>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</si>
  <si>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</si>
  <si>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</si>
  <si>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</si>
  <si>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</si>
  <si>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</si>
  <si>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</si>
  <si>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</si>
  <si>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</si>
  <si>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</si>
  <si>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</si>
  <si>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</si>
  <si>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</si>
  <si>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</si>
  <si>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</si>
  <si>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</si>
  <si>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</si>
  <si>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</si>
  <si>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</si>
  <si>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</si>
  <si>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</si>
  <si>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</si>
  <si>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</si>
  <si>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</si>
  <si>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</si>
  <si>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</si>
  <si>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</si>
  <si>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</si>
  <si>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</si>
  <si>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</si>
  <si>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</si>
  <si>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</si>
  <si>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</si>
  <si>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</si>
  <si>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</si>
  <si>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</si>
  <si>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</si>
  <si>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</si>
  <si>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</si>
  <si>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</si>
  <si>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</si>
  <si>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</si>
  <si>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</si>
  <si>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</si>
  <si>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</si>
  <si>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</si>
  <si>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</si>
  <si>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</si>
  <si>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</si>
  <si>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</si>
  <si>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</si>
  <si>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</si>
  <si>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</si>
  <si>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</si>
  <si>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</si>
  <si>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</si>
  <si>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</si>
  <si>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</si>
  <si>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</si>
  <si>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</si>
  <si>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</si>
  <si>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</si>
  <si>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</si>
  <si>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</si>
  <si>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</si>
  <si>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</si>
  <si>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</si>
  <si>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</si>
  <si>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</si>
  <si>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</si>
  <si>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</si>
  <si>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</si>
  <si>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</si>
  <si>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</si>
  <si>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</si>
  <si>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</si>
  <si>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</si>
  <si>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</si>
  <si>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</si>
  <si>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</si>
  <si>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</si>
  <si>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</si>
  <si>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</si>
  <si>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</si>
  <si>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</si>
  <si>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</si>
  <si>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</si>
  <si>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</si>
  <si>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</si>
  <si>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</si>
  <si>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</si>
  <si>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</si>
  <si>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</si>
  <si>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</si>
  <si>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</si>
  <si>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</si>
  <si>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</si>
  <si>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</si>
  <si>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</si>
  <si>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</si>
  <si>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</si>
  <si>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</si>
  <si>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</si>
  <si>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</si>
  <si>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</si>
  <si>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</si>
  <si>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</si>
  <si>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</si>
  <si>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</si>
  <si>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</si>
  <si>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</si>
  <si>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</si>
  <si>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</si>
  <si>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</si>
  <si>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</si>
  <si>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</si>
  <si>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</si>
  <si>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</si>
  <si>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</si>
  <si>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</si>
  <si>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</si>
  <si>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</si>
  <si>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</si>
  <si>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</si>
  <si>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</si>
  <si>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</si>
  <si>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</si>
  <si>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</si>
  <si>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</si>
  <si>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</si>
  <si>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</si>
  <si>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</si>
  <si>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</si>
  <si>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</si>
  <si>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</si>
  <si>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</si>
  <si>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</si>
  <si>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</si>
  <si>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</si>
  <si>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</si>
  <si>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</si>
  <si>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</si>
  <si>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</si>
  <si>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</si>
  <si>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</si>
  <si>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</si>
  <si>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</si>
  <si>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</si>
  <si>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</si>
  <si>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</si>
  <si>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</si>
  <si>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</si>
  <si>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</si>
  <si>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</si>
  <si>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</si>
  <si>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</si>
  <si>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</si>
  <si>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</si>
  <si>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</si>
  <si>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</si>
  <si>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</si>
  <si>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</si>
  <si>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</si>
  <si>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</si>
  <si>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</si>
  <si>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</si>
  <si>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</si>
  <si>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</si>
  <si>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</si>
  <si>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</si>
  <si>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</si>
  <si>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</si>
  <si>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</si>
  <si>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</si>
  <si>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</si>
  <si>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</si>
  <si>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</si>
  <si>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</si>
  <si>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</si>
  <si>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</si>
  <si>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</si>
  <si>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</si>
  <si>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</si>
  <si>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</si>
  <si>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</si>
  <si>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</si>
  <si>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</si>
  <si>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</si>
  <si>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</si>
  <si>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</si>
  <si>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</si>
  <si>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</si>
  <si>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</si>
  <si>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</si>
  <si>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</si>
  <si>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</si>
  <si>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</si>
  <si>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</si>
  <si>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</si>
  <si>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</si>
  <si>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</si>
  <si>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</si>
  <si>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</si>
  <si>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</si>
  <si>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</si>
  <si>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</si>
  <si>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</si>
  <si>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</si>
  <si>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</si>
  <si>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</si>
  <si>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</si>
  <si>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</si>
  <si>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</si>
  <si>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</si>
  <si>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</si>
  <si>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</si>
  <si>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</si>
  <si>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</si>
  <si>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</si>
  <si>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</si>
  <si>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</si>
  <si>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</si>
  <si>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</si>
  <si>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</si>
  <si>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</si>
  <si>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</si>
  <si>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</si>
  <si>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</si>
  <si>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</si>
  <si>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</si>
  <si>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</si>
  <si>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</si>
  <si>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</si>
  <si>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</si>
  <si>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</si>
  <si>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</si>
  <si>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</si>
  <si>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</si>
  <si>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</si>
  <si>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</si>
  <si>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</si>
  <si>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</si>
  <si>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</si>
  <si>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</si>
  <si>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</si>
  <si>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</si>
  <si>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</si>
  <si>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</si>
  <si>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</si>
  <si>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</si>
  <si>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</si>
  <si>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</si>
  <si>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</si>
  <si>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</si>
  <si>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</si>
  <si>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</si>
  <si>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</si>
  <si>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</si>
  <si>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</si>
  <si>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</si>
  <si>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</si>
  <si>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</si>
  <si>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</si>
  <si>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</si>
  <si>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</si>
  <si>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</si>
  <si>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</si>
  <si>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</si>
  <si>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</si>
  <si>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</si>
  <si>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</si>
  <si>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</si>
  <si>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</si>
  <si>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</si>
  <si>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</si>
  <si>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</si>
  <si>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</si>
  <si>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</si>
  <si>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</si>
  <si>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</si>
  <si>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</si>
  <si>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</si>
  <si>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</si>
  <si>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</si>
  <si>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</si>
  <si>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</si>
  <si>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</si>
  <si>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</si>
  <si>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</si>
  <si>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</si>
  <si>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</si>
  <si>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</si>
  <si>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</si>
  <si>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</si>
  <si>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</si>
  <si>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</si>
  <si>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</si>
  <si>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</si>
  <si>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</si>
  <si>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</si>
  <si>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</si>
  <si>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</si>
  <si>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</si>
  <si>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</si>
  <si>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</si>
  <si>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</si>
  <si>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</si>
  <si>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</si>
  <si>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</si>
  <si>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</si>
  <si>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</si>
  <si>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</si>
  <si>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</si>
  <si>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</si>
  <si>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</si>
  <si>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</si>
  <si>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</si>
  <si>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</si>
  <si>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</si>
  <si>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</si>
  <si>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</si>
  <si>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</si>
  <si>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</si>
  <si>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</si>
  <si>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</si>
  <si>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</si>
  <si>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</si>
  <si>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</si>
  <si>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</si>
  <si>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</si>
  <si>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</si>
  <si>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</si>
  <si>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</si>
  <si>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</si>
  <si>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</si>
  <si>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</si>
  <si>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</si>
  <si>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</si>
  <si>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</si>
  <si>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</si>
  <si>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</si>
  <si>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</si>
  <si>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</si>
  <si>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</si>
  <si>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</si>
  <si>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</si>
  <si>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</si>
  <si>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</si>
  <si>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</si>
  <si>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</si>
  <si>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</si>
  <si>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</si>
  <si>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</si>
  <si>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</si>
  <si>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</si>
  <si>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</si>
  <si>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</si>
  <si>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</si>
  <si>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</si>
  <si>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</si>
  <si>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</si>
  <si>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</si>
  <si>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</si>
  <si>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</si>
  <si>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</si>
  <si>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</si>
  <si>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</si>
  <si>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</si>
  <si>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</si>
  <si>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</si>
  <si>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</si>
  <si>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</si>
  <si>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</si>
  <si>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</si>
  <si>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</si>
  <si>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</si>
  <si>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</si>
  <si>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</si>
  <si>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</si>
  <si>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</si>
  <si>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</si>
  <si>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</si>
  <si>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</si>
  <si>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</si>
  <si>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</si>
  <si>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</si>
  <si>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</si>
  <si>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</si>
  <si>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</si>
  <si>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</si>
  <si>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</si>
  <si>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</si>
  <si>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</si>
  <si>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</si>
  <si>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</si>
  <si>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</si>
  <si>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</si>
  <si>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</si>
  <si>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</si>
  <si>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</si>
  <si>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</si>
  <si>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</si>
  <si>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</si>
  <si>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</si>
  <si>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</si>
  <si>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</si>
  <si>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</si>
  <si>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</si>
  <si>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</si>
  <si>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</si>
  <si>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</si>
  <si>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</si>
  <si>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</si>
  <si>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</si>
  <si>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</si>
  <si>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</si>
  <si>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</si>
  <si>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</si>
  <si>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</si>
  <si>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</si>
  <si>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</si>
  <si>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</si>
  <si>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</si>
  <si>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</si>
  <si>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</si>
  <si>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</si>
  <si>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</si>
  <si>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</si>
  <si>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</si>
  <si>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</si>
  <si>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</si>
  <si>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</si>
  <si>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</si>
  <si>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</si>
  <si>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</si>
  <si>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</si>
  <si>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</si>
  <si>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</si>
  <si>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</si>
  <si>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</si>
  <si>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</si>
  <si>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</si>
  <si>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</si>
  <si>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</si>
  <si>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</si>
  <si>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</si>
  <si>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</si>
  <si>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</si>
  <si>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</si>
  <si>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</si>
  <si>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</si>
  <si>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</si>
  <si>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</si>
  <si>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</si>
  <si>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</si>
  <si>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</si>
  <si>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</si>
  <si>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</si>
  <si>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</si>
  <si>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</si>
  <si>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</si>
  <si>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</si>
  <si>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</si>
  <si>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</si>
  <si>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</si>
  <si>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</si>
  <si>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</si>
  <si>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</si>
  <si>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</si>
  <si>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</si>
  <si>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</si>
  <si>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</si>
  <si>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</si>
  <si>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</si>
  <si>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</si>
  <si>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</si>
  <si>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</si>
  <si>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</si>
  <si>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</si>
  <si>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</si>
  <si>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</si>
  <si>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</si>
  <si>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</si>
  <si>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</si>
  <si>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</si>
  <si>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</si>
  <si>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</si>
  <si>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</si>
  <si>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</si>
  <si>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</si>
  <si>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</si>
  <si>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</si>
  <si>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</si>
  <si>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</si>
  <si>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</si>
  <si>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</si>
  <si>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</si>
  <si>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</si>
  <si>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</si>
  <si>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</si>
  <si>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</si>
  <si>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</si>
  <si>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</si>
  <si>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</si>
  <si>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</si>
  <si>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</si>
  <si>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</si>
  <si>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</si>
  <si>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</si>
  <si>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</si>
  <si>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</si>
  <si>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</si>
  <si>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</si>
  <si>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</si>
  <si>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</si>
  <si>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</si>
  <si>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</si>
  <si>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</si>
  <si>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</si>
  <si>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</si>
  <si>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</si>
  <si>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</si>
  <si>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</si>
  <si>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</si>
  <si>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</si>
  <si>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</si>
  <si>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</si>
  <si>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</si>
  <si>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</si>
  <si>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</si>
  <si>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</si>
  <si>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</si>
  <si>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</si>
  <si>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</si>
  <si>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</si>
  <si>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</si>
  <si>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</si>
  <si>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</si>
  <si>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</si>
  <si>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</si>
  <si>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</si>
  <si>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</si>
  <si>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</si>
  <si>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</si>
  <si>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</si>
  <si>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</si>
  <si>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</si>
  <si>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</si>
  <si>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</si>
  <si>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</si>
  <si>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</si>
  <si>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</si>
  <si>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</si>
  <si>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</si>
  <si>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</si>
  <si>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</si>
  <si>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</si>
  <si>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</si>
  <si>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</si>
  <si>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</si>
  <si>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</si>
  <si>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</si>
  <si>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</si>
  <si>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</si>
  <si>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</si>
  <si>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</si>
  <si>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</si>
  <si>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</si>
  <si>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</si>
  <si>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</si>
  <si>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</si>
  <si>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</si>
  <si>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</si>
  <si>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</si>
  <si>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</si>
  <si>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</si>
  <si>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</si>
  <si>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</si>
  <si>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</si>
  <si>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</si>
  <si>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</si>
  <si>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</si>
  <si>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</si>
  <si>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</si>
  <si>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</si>
  <si>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</si>
  <si>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</si>
  <si>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</si>
  <si>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</si>
  <si>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</si>
  <si>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</si>
  <si>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</si>
  <si>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</si>
  <si>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</si>
  <si>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</si>
  <si>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</si>
  <si>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</si>
  <si>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</si>
  <si>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</si>
  <si>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</si>
  <si>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</si>
  <si>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</si>
  <si>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</si>
  <si>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</si>
  <si>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</si>
  <si>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</si>
  <si>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</si>
  <si>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</si>
  <si>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</si>
  <si>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</si>
  <si>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</si>
  <si>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</si>
  <si>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</si>
  <si>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</si>
  <si>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</si>
  <si>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</si>
  <si>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</si>
  <si>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</si>
  <si>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</si>
  <si>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</si>
  <si>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</si>
  <si>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</si>
  <si>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</si>
  <si>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</si>
  <si>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</si>
  <si>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</si>
  <si>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</si>
  <si>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</si>
  <si>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</si>
  <si>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</si>
  <si>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</si>
  <si>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</si>
  <si>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</si>
  <si>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</si>
  <si>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</si>
  <si>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</si>
  <si>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</si>
  <si>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</si>
  <si>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</si>
  <si>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</si>
  <si>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</si>
  <si>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</si>
  <si>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</si>
  <si>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</si>
  <si>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</si>
  <si>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</si>
  <si>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</si>
  <si>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</si>
  <si>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</si>
  <si>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</si>
  <si>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</si>
  <si>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</si>
  <si>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</si>
  <si>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</si>
  <si>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</si>
  <si>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</si>
  <si>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</si>
  <si>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</si>
  <si>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</si>
  <si>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</si>
  <si>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</si>
  <si>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</si>
  <si>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</si>
  <si>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</si>
  <si>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</si>
  <si>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</si>
  <si>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</si>
  <si>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</si>
  <si>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</si>
  <si>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</si>
  <si>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</si>
  <si>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</si>
  <si>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</si>
  <si>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</si>
  <si>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</si>
  <si>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</si>
  <si>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</si>
  <si>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</si>
  <si>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</si>
  <si>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</si>
  <si>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</si>
  <si>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</si>
  <si>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</si>
  <si>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</si>
  <si>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</si>
  <si>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</si>
  <si>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</si>
  <si>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</si>
  <si>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</si>
  <si>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</si>
  <si>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</si>
  <si>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</si>
  <si>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</si>
  <si>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</si>
  <si>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</si>
  <si>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</si>
  <si>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</si>
  <si>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</si>
  <si>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</si>
  <si>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</si>
  <si>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</si>
  <si>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</si>
  <si>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</si>
  <si>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</si>
  <si>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</si>
  <si>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</si>
  <si>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</si>
  <si>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</si>
  <si>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</si>
  <si>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</si>
  <si>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</si>
  <si>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</si>
  <si>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</si>
  <si>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</si>
  <si>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</si>
  <si>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</si>
  <si>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</si>
  <si>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</si>
  <si>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</si>
  <si>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</si>
  <si>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</si>
  <si>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</si>
  <si>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</si>
  <si>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</si>
  <si>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</si>
  <si>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</si>
  <si>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</si>
  <si>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</si>
  <si>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</si>
  <si>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</si>
  <si>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</si>
  <si>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</si>
  <si>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</si>
  <si>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</si>
  <si>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</si>
  <si>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</si>
  <si>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</si>
  <si>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</si>
  <si>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</si>
  <si>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</si>
  <si>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</si>
  <si>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</si>
  <si>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</si>
  <si>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</si>
  <si>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</si>
  <si>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</si>
  <si>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</si>
  <si>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</si>
  <si>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</si>
  <si>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</si>
  <si>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</si>
  <si>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</si>
  <si>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</si>
  <si>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</si>
  <si>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</si>
  <si>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</si>
  <si>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</si>
  <si>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</si>
  <si>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</si>
  <si>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</si>
  <si>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</si>
  <si>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</si>
  <si>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</si>
  <si>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</si>
  <si>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</si>
  <si>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</si>
  <si>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</si>
  <si>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</si>
  <si>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</si>
  <si>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</si>
  <si>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</si>
  <si>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</si>
  <si>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</si>
  <si>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</si>
  <si>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</si>
  <si>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</si>
  <si>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</si>
  <si>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</si>
  <si>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</si>
  <si>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</si>
  <si>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</si>
  <si>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</si>
  <si>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</si>
  <si>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</si>
  <si>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</si>
  <si>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</si>
  <si>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</si>
  <si>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</si>
  <si>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</si>
  <si>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</si>
  <si>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</si>
  <si>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</si>
  <si>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</si>
  <si>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</si>
  <si>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</si>
  <si>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</si>
  <si>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</si>
  <si>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</si>
  <si>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</si>
  <si>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</si>
  <si>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</si>
  <si>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</si>
  <si>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</si>
  <si>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</si>
  <si>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</si>
  <si>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</si>
  <si>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</si>
  <si>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</si>
  <si>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</si>
  <si>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</si>
  <si>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</si>
  <si>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</si>
  <si>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</si>
  <si>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</si>
  <si>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</si>
  <si>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</si>
  <si>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</si>
  <si>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</si>
  <si>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</si>
  <si>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</si>
  <si>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</si>
  <si>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</si>
  <si>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</si>
  <si>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</si>
  <si>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</si>
  <si>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</si>
  <si>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</si>
  <si>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</si>
  <si>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</si>
  <si>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</si>
  <si>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</si>
  <si>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</si>
  <si>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</si>
  <si>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</si>
  <si>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</si>
  <si>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</si>
  <si>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</si>
  <si>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</si>
  <si>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</si>
  <si>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</si>
  <si>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</si>
  <si>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</si>
  <si>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</si>
  <si>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</si>
  <si>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</si>
  <si>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</si>
  <si>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</si>
  <si>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</si>
  <si>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</si>
  <si>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</si>
  <si>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</si>
  <si>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</si>
  <si>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</si>
  <si>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</si>
  <si>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</si>
  <si>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</si>
  <si>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</si>
  <si>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</si>
  <si>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</si>
  <si>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</si>
  <si>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</si>
  <si>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</si>
  <si>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</si>
  <si>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</si>
  <si>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</si>
  <si>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</si>
  <si>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</si>
  <si>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</si>
  <si>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</si>
  <si>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</si>
  <si>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</si>
  <si>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</si>
  <si>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</si>
  <si>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</si>
  <si>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</si>
  <si>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</si>
  <si>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</si>
  <si>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</si>
  <si>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</si>
  <si>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</si>
  <si>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</si>
  <si>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</si>
  <si>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</si>
  <si>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</si>
  <si>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</si>
  <si>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</si>
  <si>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</si>
  <si>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</si>
  <si>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</si>
  <si>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</si>
  <si>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</si>
  <si>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</si>
  <si>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</si>
  <si>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</si>
  <si>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</si>
  <si>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</si>
  <si>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</si>
  <si>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</si>
  <si>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</si>
  <si>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</si>
  <si>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</si>
  <si>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</si>
  <si>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</si>
  <si>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</si>
  <si>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</si>
  <si>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</si>
  <si>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</si>
  <si>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</si>
  <si>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</si>
  <si>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</si>
  <si>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</si>
  <si>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</si>
  <si>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</si>
  <si>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</si>
  <si>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</si>
  <si>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</si>
  <si>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</si>
  <si>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</si>
  <si>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</si>
  <si>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</si>
  <si>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</si>
  <si>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</si>
  <si>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</si>
  <si>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</si>
  <si>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</si>
  <si>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</si>
  <si>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</si>
  <si>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</si>
  <si>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</si>
  <si>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</si>
  <si>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</si>
  <si>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</si>
  <si>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</si>
  <si>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</si>
  <si>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</si>
  <si>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</si>
  <si>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</si>
  <si>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</si>
  <si>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</si>
  <si>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</si>
  <si>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</si>
  <si>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</si>
  <si>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</si>
  <si>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</si>
  <si>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</si>
  <si>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</si>
  <si>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</si>
  <si>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</si>
  <si>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</si>
  <si>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</si>
  <si>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</si>
  <si>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</si>
  <si>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</si>
  <si>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</si>
  <si>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</si>
  <si>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</si>
  <si>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</si>
  <si>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</si>
  <si>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</si>
  <si>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</si>
  <si>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</si>
  <si>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</si>
  <si>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</si>
  <si>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</si>
  <si>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</si>
  <si>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</si>
  <si>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</si>
  <si>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</si>
  <si>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</si>
  <si>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</si>
  <si>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</si>
  <si>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</si>
  <si>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</si>
  <si>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</si>
  <si>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</si>
  <si>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</si>
  <si>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</si>
  <si>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</si>
  <si>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</si>
  <si>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</si>
  <si>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</si>
  <si>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</si>
  <si>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</si>
  <si>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</si>
  <si>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</si>
  <si>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</si>
  <si>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</si>
  <si>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</si>
  <si>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</si>
  <si>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</si>
  <si>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</si>
  <si>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</si>
  <si>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</si>
  <si>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</si>
  <si>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</si>
  <si>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</si>
  <si>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</si>
  <si>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</si>
  <si>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</si>
  <si>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</si>
  <si>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</si>
  <si>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</si>
  <si>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</si>
  <si>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</si>
  <si>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</si>
  <si>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</si>
  <si>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</si>
  <si>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</si>
  <si>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</si>
  <si>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</si>
  <si>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</si>
  <si>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</si>
  <si>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</si>
  <si>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</si>
  <si>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</si>
  <si>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</si>
  <si>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</si>
  <si>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</si>
  <si>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</si>
  <si>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</si>
  <si>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</si>
  <si>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</si>
  <si>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</si>
  <si>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</si>
  <si>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</si>
  <si>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</si>
  <si>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</si>
  <si>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</si>
  <si>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</si>
  <si>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</si>
  <si>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</si>
  <si>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</si>
  <si>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</si>
  <si>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</si>
  <si>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</si>
  <si>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</si>
  <si>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</si>
  <si>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</si>
  <si>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</si>
  <si>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</si>
  <si>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</si>
  <si>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</si>
  <si>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</si>
  <si>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</si>
  <si>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</si>
  <si>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</si>
  <si>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</si>
  <si>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</si>
  <si>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</si>
  <si>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</si>
  <si>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</si>
  <si>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</si>
  <si>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</si>
  <si>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</si>
  <si>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</si>
  <si>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</si>
  <si>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</si>
  <si>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</si>
  <si>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</si>
  <si>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</si>
  <si>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</si>
  <si>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</si>
  <si>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</si>
  <si>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</si>
  <si>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</si>
  <si>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</si>
  <si>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</si>
  <si>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</si>
  <si>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</si>
  <si>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</si>
  <si>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</si>
  <si>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</si>
  <si>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</si>
  <si>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</si>
  <si>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</si>
  <si>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</si>
  <si>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</si>
  <si>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</si>
  <si>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</si>
  <si>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</si>
  <si>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</si>
  <si>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</si>
  <si>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</si>
  <si>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</si>
  <si>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</si>
  <si>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</si>
  <si>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</si>
  <si>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</si>
  <si>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</si>
  <si>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</si>
  <si>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</si>
  <si>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</si>
  <si>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</si>
  <si>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</si>
  <si>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</si>
  <si>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</si>
  <si>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</si>
  <si>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</si>
  <si>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</si>
  <si>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</si>
  <si>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</si>
  <si>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</si>
  <si>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</si>
  <si>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</si>
  <si>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</si>
  <si>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</si>
  <si>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</si>
  <si>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</si>
  <si>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</si>
  <si>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</si>
  <si>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</si>
  <si>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</si>
  <si>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</si>
  <si>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</si>
  <si>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</si>
  <si>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</si>
  <si>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</si>
  <si>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</si>
  <si>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</si>
  <si>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</si>
  <si>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</si>
  <si>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</si>
  <si>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</si>
  <si>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</si>
  <si>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</si>
  <si>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</si>
  <si>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</si>
  <si>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</si>
  <si>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</si>
  <si>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</si>
  <si>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</si>
  <si>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</si>
  <si>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</si>
  <si>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</si>
  <si>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</si>
  <si>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</si>
  <si>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</si>
  <si>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</si>
  <si>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</si>
  <si>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</si>
  <si>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</si>
  <si>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</si>
  <si>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</si>
  <si>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</si>
  <si>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</si>
  <si>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</si>
  <si>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</si>
  <si>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</si>
  <si>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</si>
  <si>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</si>
  <si>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</si>
  <si>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</si>
  <si>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</si>
  <si>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</si>
  <si>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</si>
  <si>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</si>
  <si>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</si>
  <si>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</si>
  <si>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</si>
  <si>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</si>
  <si>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</si>
  <si>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</si>
  <si>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</si>
  <si>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</si>
  <si>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</si>
  <si>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</si>
  <si>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</si>
  <si>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</si>
  <si>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</si>
  <si>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</si>
  <si>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</si>
  <si>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</si>
  <si>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</si>
  <si>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</si>
  <si>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</si>
  <si>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</si>
  <si>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</si>
  <si>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</si>
  <si>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</si>
  <si>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</si>
  <si>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</si>
  <si>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</si>
  <si>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</si>
  <si>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</si>
  <si>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</si>
  <si>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</si>
  <si>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</si>
  <si>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</si>
  <si>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</si>
  <si>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</si>
  <si>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</si>
  <si>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</si>
  <si>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</si>
  <si>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</si>
  <si>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</si>
  <si>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</si>
  <si>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</si>
  <si>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</si>
  <si>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</si>
  <si>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</si>
  <si>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</si>
  <si>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</si>
  <si>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</si>
  <si>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</si>
  <si>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</si>
  <si>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</si>
  <si>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</si>
  <si>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</si>
  <si>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</si>
  <si>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</si>
  <si>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</si>
  <si>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</si>
  <si>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</si>
  <si>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</si>
  <si>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</si>
  <si>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</si>
  <si>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</si>
  <si>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</si>
  <si>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</si>
  <si>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</si>
  <si>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</si>
  <si>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</si>
  <si>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</si>
  <si>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</si>
  <si>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</si>
  <si>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</si>
  <si>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</si>
  <si>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</si>
  <si>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</si>
  <si>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</si>
  <si>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</si>
  <si>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</si>
  <si>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</si>
  <si>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</si>
  <si>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</si>
  <si>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</si>
  <si>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</si>
  <si>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</si>
  <si>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</si>
  <si>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</si>
  <si>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</si>
  <si>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</si>
  <si>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</si>
  <si>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</si>
  <si>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</si>
  <si>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</si>
  <si>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</si>
  <si>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</si>
  <si>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</si>
  <si>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</si>
  <si>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</si>
  <si>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</si>
  <si>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</si>
  <si>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</si>
  <si>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</si>
  <si>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</si>
  <si>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</si>
  <si>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</si>
  <si>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</si>
  <si>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</si>
  <si>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</si>
  <si>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</si>
  <si>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</si>
  <si>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</si>
  <si>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</si>
  <si>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</si>
  <si>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</si>
  <si>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</si>
  <si>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</si>
  <si>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</si>
  <si>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</si>
  <si>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</si>
  <si>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</si>
  <si>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</si>
  <si>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</si>
  <si>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</si>
  <si>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</si>
  <si>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</si>
  <si>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</si>
  <si>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</si>
  <si>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</si>
  <si>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</si>
  <si>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</si>
  <si>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</si>
  <si>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</si>
  <si>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</si>
  <si>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</si>
  <si>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</si>
  <si>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</si>
  <si>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</si>
  <si>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</si>
  <si>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</si>
  <si>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</si>
  <si>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</si>
  <si>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</si>
  <si>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</si>
  <si>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</si>
  <si>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</si>
  <si>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</si>
  <si>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</si>
  <si>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</si>
  <si>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</si>
  <si>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</si>
  <si>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</si>
  <si>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</si>
  <si>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</si>
  <si>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</si>
  <si>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</si>
  <si>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</si>
  <si>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</si>
  <si>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</si>
  <si>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</si>
  <si>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</si>
  <si>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</si>
  <si>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</si>
  <si>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</si>
  <si>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</si>
  <si>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</si>
  <si>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</si>
  <si>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</si>
  <si>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</si>
  <si>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</si>
  <si>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</si>
  <si>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</si>
  <si>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</si>
  <si>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</si>
  <si>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</si>
  <si>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</si>
  <si>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</si>
  <si>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</si>
  <si>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</si>
  <si>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</si>
  <si>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</si>
  <si>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</si>
  <si>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</si>
  <si>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</si>
  <si>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</si>
  <si>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</si>
  <si>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</si>
  <si>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</si>
  <si>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</si>
  <si>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</si>
  <si>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</si>
  <si>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</si>
  <si>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</si>
  <si>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</si>
  <si>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</si>
  <si>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</si>
  <si>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</si>
  <si>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</si>
  <si>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</si>
  <si>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</si>
  <si>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</si>
  <si>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</si>
  <si>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</si>
  <si>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</si>
  <si>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</si>
  <si>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</si>
  <si>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</si>
  <si>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</si>
  <si>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</si>
  <si>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</si>
  <si>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</si>
  <si>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</si>
  <si>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</si>
  <si>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</si>
  <si>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</si>
  <si>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</si>
  <si>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</si>
  <si>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</si>
  <si>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</si>
  <si>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</si>
  <si>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</si>
  <si>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</si>
  <si>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</si>
  <si>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</si>
  <si>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</si>
  <si>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</si>
  <si>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</si>
  <si>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</si>
  <si>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</si>
  <si>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</si>
  <si>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</si>
  <si>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</si>
  <si>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</si>
  <si>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</si>
  <si>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</si>
  <si>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</si>
  <si>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</si>
  <si>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</si>
  <si>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</si>
  <si>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</si>
  <si>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</si>
  <si>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</si>
  <si>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</si>
  <si>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</si>
  <si>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</si>
  <si>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</si>
  <si>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</si>
  <si>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</si>
  <si>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</si>
  <si>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</si>
  <si>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</si>
  <si>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</si>
  <si>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</si>
  <si>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</si>
  <si>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</si>
  <si>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</si>
  <si>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</si>
  <si>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</si>
  <si>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</si>
  <si>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</si>
  <si>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</si>
  <si>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</si>
  <si>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</si>
  <si>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</si>
  <si>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</si>
  <si>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</si>
  <si>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</si>
  <si>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</si>
  <si>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</si>
  <si>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</si>
  <si>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</si>
  <si>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</si>
  <si>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</si>
  <si>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</si>
  <si>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</si>
  <si>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</si>
  <si>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</si>
  <si>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</si>
  <si>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</si>
  <si>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</si>
  <si>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</si>
  <si>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</si>
  <si>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</si>
  <si>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</si>
  <si>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</si>
  <si>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</si>
  <si>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</si>
  <si>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</si>
  <si>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</si>
  <si>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</si>
  <si>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</si>
  <si>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</si>
  <si>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</si>
  <si>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</si>
  <si>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</si>
  <si>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</si>
  <si>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</si>
  <si>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</si>
  <si>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</si>
  <si>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</si>
  <si>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</si>
  <si>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</si>
  <si>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</si>
  <si>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</si>
  <si>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</si>
  <si>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</si>
  <si>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</si>
  <si>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</si>
  <si>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</si>
  <si>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</si>
  <si>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</si>
  <si>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</si>
  <si>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</si>
  <si>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</si>
  <si>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</si>
  <si>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</si>
  <si>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</si>
  <si>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</si>
  <si>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</si>
  <si>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</si>
  <si>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</si>
  <si>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</si>
  <si>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</si>
  <si>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</si>
  <si>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</si>
  <si>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</si>
  <si>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</si>
  <si>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</si>
  <si>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</si>
  <si>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</si>
  <si>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</si>
  <si>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</si>
  <si>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</si>
  <si>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</si>
  <si>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</si>
  <si>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</si>
  <si>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</si>
  <si>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</si>
  <si>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</si>
  <si>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</si>
  <si>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</si>
  <si>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</si>
  <si>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</si>
  <si>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</si>
  <si>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</si>
  <si>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</si>
  <si>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</si>
  <si>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</si>
  <si>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</si>
  <si>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</si>
  <si>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</si>
  <si>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</si>
  <si>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</si>
  <si>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</si>
  <si>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</si>
  <si>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</si>
  <si>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</si>
  <si>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</si>
  <si>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</si>
  <si>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</si>
  <si>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</si>
  <si>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</si>
  <si>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</si>
  <si>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</si>
  <si>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</si>
  <si>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</si>
  <si>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</si>
  <si>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</si>
  <si>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</si>
  <si>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</si>
  <si>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</si>
  <si>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</si>
  <si>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</si>
  <si>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</si>
  <si>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</si>
  <si>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</si>
  <si>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</si>
  <si>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</si>
  <si>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</si>
  <si>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</si>
  <si>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</si>
  <si>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</si>
  <si>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</si>
  <si>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</si>
  <si>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</si>
  <si>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</si>
  <si>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</si>
  <si>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</si>
  <si>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</si>
  <si>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</si>
  <si>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</si>
  <si>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</si>
  <si>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</si>
  <si>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</si>
  <si>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</si>
  <si>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</si>
  <si>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</si>
  <si>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</si>
  <si>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</si>
  <si>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</si>
  <si>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</si>
  <si>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</si>
  <si>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</si>
  <si>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</si>
  <si>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</si>
  <si>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</si>
  <si>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</si>
  <si>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</si>
  <si>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</si>
  <si>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</si>
  <si>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</si>
  <si>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</si>
  <si>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</si>
  <si>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</si>
  <si>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</si>
  <si>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</si>
  <si>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</si>
  <si>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</si>
  <si>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</si>
  <si>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</si>
  <si>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</si>
  <si>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</si>
  <si>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</si>
  <si>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</si>
  <si>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</si>
  <si>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</si>
  <si>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</si>
  <si>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</si>
  <si>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</si>
  <si>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</si>
  <si>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</si>
  <si>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</si>
  <si>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</si>
  <si>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</si>
  <si>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</si>
  <si>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</si>
  <si>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</si>
  <si>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</si>
  <si>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</si>
  <si>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</si>
  <si>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</si>
  <si>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</si>
  <si>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</si>
  <si>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</si>
  <si>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</si>
  <si>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</si>
  <si>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</si>
  <si>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</si>
  <si>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</si>
  <si>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</si>
  <si>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</si>
  <si>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</si>
  <si>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</si>
  <si>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</si>
  <si>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</si>
  <si>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</si>
  <si>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</si>
  <si>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</si>
  <si>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</si>
  <si>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</si>
  <si>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</si>
  <si>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</si>
  <si>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</si>
  <si>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</si>
  <si>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</si>
  <si>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</si>
  <si>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</si>
  <si>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</si>
  <si>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</si>
  <si>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</si>
  <si>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</si>
  <si>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</si>
  <si>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</si>
  <si>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</si>
  <si>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</si>
  <si>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</si>
  <si>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</si>
  <si>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</si>
  <si>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</si>
  <si>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</si>
  <si>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</si>
  <si>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</si>
  <si>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</si>
  <si>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</si>
  <si>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</si>
  <si>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</si>
  <si>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</si>
  <si>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</si>
  <si>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</si>
  <si>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</si>
  <si>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</si>
  <si>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</si>
  <si>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</si>
  <si>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</si>
  <si>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</si>
  <si>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</si>
  <si>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</si>
  <si>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</si>
  <si>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</si>
  <si>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</si>
  <si>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</si>
  <si>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</si>
  <si>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</si>
  <si>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</si>
  <si>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</si>
  <si>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</si>
  <si>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</si>
  <si>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</si>
  <si>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</si>
  <si>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</si>
  <si>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</si>
  <si>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</si>
  <si>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</si>
  <si>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</si>
  <si>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</si>
  <si>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</si>
  <si>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</si>
  <si>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</si>
  <si>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</si>
  <si>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</si>
  <si>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</si>
  <si>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</si>
  <si>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</si>
  <si>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</si>
  <si>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</si>
  <si>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</si>
  <si>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</si>
  <si>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</si>
  <si>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</si>
  <si>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</si>
  <si>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</si>
  <si>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</si>
  <si>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</si>
  <si>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</si>
  <si>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</si>
  <si>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</si>
  <si>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</si>
  <si>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</si>
  <si>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</si>
  <si>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</si>
  <si>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</si>
  <si>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</si>
  <si>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</si>
  <si>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</si>
  <si>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</si>
  <si>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</si>
  <si>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</si>
  <si>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</si>
  <si>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</si>
  <si>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</si>
  <si>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</si>
  <si>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</si>
  <si>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</si>
  <si>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</si>
  <si>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</si>
  <si>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</si>
  <si>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</si>
  <si>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</si>
  <si>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</si>
  <si>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</si>
  <si>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</si>
  <si>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</si>
  <si>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</si>
  <si>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</si>
  <si>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</si>
  <si>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</si>
  <si>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</si>
  <si>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</si>
  <si>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</si>
  <si>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</si>
  <si>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</si>
  <si>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</si>
  <si>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</si>
  <si>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</si>
  <si>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</si>
  <si>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</si>
  <si>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</si>
  <si>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</si>
  <si>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</si>
  <si>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</si>
  <si>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</si>
  <si>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</si>
  <si>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</si>
  <si>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</si>
  <si>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</si>
  <si>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</si>
  <si>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</si>
  <si>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</si>
  <si>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</si>
  <si>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</si>
  <si>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</si>
  <si>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</si>
  <si>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</si>
  <si>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</si>
  <si>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</si>
  <si>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</si>
  <si>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</si>
  <si>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</si>
  <si>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</si>
  <si>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</si>
  <si>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</si>
  <si>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</si>
  <si>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</si>
  <si>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</si>
  <si>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</si>
  <si>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</si>
  <si>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</si>
  <si>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</si>
  <si>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</si>
  <si>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</si>
  <si>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</si>
  <si>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</si>
  <si>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</si>
  <si>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</si>
  <si>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</si>
  <si>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</si>
  <si>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</si>
  <si>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</si>
  <si>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</si>
  <si>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</si>
  <si>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</si>
  <si>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</si>
  <si>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</si>
  <si>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</si>
  <si>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</si>
  <si>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</si>
  <si>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</si>
  <si>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</si>
  <si>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</si>
  <si>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</si>
  <si>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</si>
  <si>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</si>
  <si>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</si>
  <si>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</si>
  <si>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</si>
  <si>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</si>
  <si>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</si>
  <si>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</si>
  <si>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</si>
  <si>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</si>
  <si>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</si>
  <si>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</si>
  <si>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</si>
  <si>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</si>
  <si>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</si>
  <si>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</si>
  <si>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</si>
  <si>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</si>
  <si>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</si>
  <si>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</si>
  <si>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</si>
  <si>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</si>
  <si>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</si>
  <si>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</si>
  <si>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</si>
  <si>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</si>
  <si>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</si>
  <si>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</si>
  <si>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</si>
  <si>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</si>
  <si>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</si>
  <si>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</si>
  <si>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</si>
  <si>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</si>
  <si>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</si>
  <si>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</si>
  <si>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</si>
  <si>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</si>
  <si>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</si>
  <si>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</si>
  <si>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</si>
  <si>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</si>
  <si>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</si>
  <si>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</si>
  <si>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</si>
  <si>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</si>
  <si>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</si>
  <si>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</si>
  <si>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</si>
  <si>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</si>
  <si>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</si>
  <si>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</si>
  <si>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</si>
  <si>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</si>
  <si>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</si>
  <si>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</si>
  <si>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</si>
  <si>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</si>
  <si>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</si>
  <si>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</si>
  <si>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</si>
  <si>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</si>
  <si>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</si>
  <si>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</si>
  <si>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</si>
  <si>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</si>
  <si>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</si>
  <si>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</si>
  <si>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</si>
  <si>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</si>
  <si>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</si>
  <si>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</si>
  <si>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</si>
  <si>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</si>
  <si>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</si>
  <si>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</si>
  <si>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</si>
  <si>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</si>
  <si>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</si>
  <si>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</si>
  <si>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</si>
  <si>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</si>
  <si>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</si>
  <si>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</si>
  <si>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</si>
  <si>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</si>
  <si>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</si>
  <si>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</si>
  <si>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</si>
  <si>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</si>
  <si>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</si>
  <si>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</si>
  <si>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</si>
  <si>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</si>
  <si>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</si>
  <si>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</si>
  <si>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</si>
  <si>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</si>
  <si>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</si>
  <si>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</si>
  <si>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</si>
  <si>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</si>
  <si>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</si>
  <si>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</si>
  <si>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</si>
  <si>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</si>
  <si>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</si>
  <si>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</si>
  <si>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</si>
  <si>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</si>
  <si>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</si>
  <si>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</si>
  <si>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</si>
  <si>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</si>
  <si>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</si>
  <si>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</si>
  <si>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</si>
  <si>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</si>
  <si>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</si>
  <si>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</si>
  <si>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</si>
  <si>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</si>
  <si>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</si>
  <si>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</si>
  <si>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</si>
  <si>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</si>
  <si>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</si>
  <si>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</si>
  <si>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</si>
  <si>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</si>
  <si>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</si>
  <si>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</si>
  <si>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</si>
  <si>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</si>
  <si>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</si>
  <si>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</si>
  <si>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</si>
  <si>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</si>
  <si>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</si>
  <si>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</si>
  <si>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</si>
  <si>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</si>
  <si>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</si>
  <si>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</si>
  <si>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</si>
  <si>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</si>
  <si>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</si>
  <si>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</si>
  <si>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</si>
  <si>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</si>
  <si>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</si>
  <si>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</si>
  <si>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</si>
  <si>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</si>
  <si>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</si>
  <si>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</si>
  <si>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</si>
  <si>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</si>
  <si>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</si>
  <si>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</si>
  <si>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</si>
  <si>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</si>
  <si>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</si>
  <si>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</si>
  <si>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</si>
  <si>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</si>
  <si>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</si>
  <si>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</si>
  <si>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</si>
  <si>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</si>
  <si>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</si>
  <si>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</si>
  <si>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</si>
  <si>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</si>
  <si>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</si>
  <si>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</si>
  <si>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</si>
  <si>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</si>
  <si>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</si>
  <si>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</si>
  <si>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</si>
  <si>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</si>
  <si>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</si>
  <si>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</si>
  <si>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</si>
  <si>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</si>
  <si>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</si>
  <si>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</si>
  <si>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</si>
  <si>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</si>
  <si>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</si>
  <si>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</si>
  <si>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</si>
  <si>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</si>
  <si>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</si>
  <si>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</si>
  <si>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</si>
  <si>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</si>
  <si>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</si>
  <si>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</si>
  <si>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</si>
  <si>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</si>
  <si>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</si>
  <si>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</si>
  <si>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</si>
  <si>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</si>
  <si>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</si>
  <si>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</si>
  <si>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</si>
  <si>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</si>
  <si>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</si>
  <si>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</si>
  <si>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</si>
  <si>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</si>
  <si>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</si>
  <si>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</si>
  <si>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</si>
  <si>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</si>
  <si>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</si>
  <si>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</si>
  <si>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</si>
  <si>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</si>
  <si>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</si>
  <si>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</si>
  <si>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</si>
  <si>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</si>
  <si>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</si>
  <si>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</si>
  <si>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</si>
  <si>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</si>
  <si>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</si>
  <si>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</si>
  <si>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</si>
  <si>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</si>
  <si>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</si>
  <si>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</si>
  <si>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</si>
  <si>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</si>
  <si>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</si>
  <si>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</si>
  <si>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</si>
  <si>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</si>
  <si>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</si>
  <si>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</si>
  <si>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</si>
  <si>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</si>
  <si>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</si>
  <si>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</si>
  <si>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</si>
  <si>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</si>
  <si>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</si>
  <si>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</si>
  <si>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</si>
  <si>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</si>
  <si>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</si>
  <si>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</si>
  <si>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</si>
  <si>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</si>
  <si>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</si>
  <si>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</si>
  <si>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</si>
  <si>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</si>
  <si>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</si>
  <si>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</si>
  <si>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</si>
  <si>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</si>
  <si>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</si>
  <si>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</si>
  <si>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</si>
  <si>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</si>
  <si>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</si>
  <si>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</si>
  <si>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</si>
  <si>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</si>
  <si>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</si>
  <si>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</si>
  <si>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</si>
  <si>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</si>
  <si>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</si>
  <si>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</si>
  <si>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</si>
  <si>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</si>
  <si>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</si>
  <si>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</si>
  <si>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</si>
  <si>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</si>
  <si>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</si>
  <si>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</si>
  <si>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</si>
  <si>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</si>
  <si>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</si>
  <si>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</si>
  <si>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</si>
  <si>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</si>
  <si>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</si>
  <si>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</si>
  <si>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</si>
  <si>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</si>
  <si>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</si>
  <si>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</si>
  <si>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</si>
  <si>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</si>
  <si>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</si>
  <si>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</si>
  <si>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</si>
  <si>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</si>
  <si>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</si>
  <si>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</si>
  <si>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</si>
  <si>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</si>
  <si>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</si>
  <si>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</si>
  <si>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</si>
  <si>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</si>
  <si>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</si>
  <si>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</si>
  <si>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</si>
  <si>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</si>
  <si>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</si>
  <si>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</si>
  <si>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</si>
  <si>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</si>
  <si>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</si>
  <si>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</si>
  <si>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</si>
  <si>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</si>
  <si>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</si>
  <si>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</si>
  <si>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</si>
  <si>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</si>
  <si>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</si>
  <si>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</si>
  <si>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</si>
  <si>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</si>
  <si>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</si>
  <si>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</si>
  <si>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</si>
  <si>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</si>
  <si>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</si>
  <si>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</si>
  <si>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</si>
  <si>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</si>
  <si>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</si>
  <si>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</si>
  <si>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</si>
  <si>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</si>
  <si>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</si>
  <si>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</si>
  <si>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</si>
  <si>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</si>
  <si>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</si>
  <si>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</si>
  <si>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</si>
  <si>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</si>
  <si>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</si>
  <si>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</si>
  <si>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</si>
  <si>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</si>
  <si>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</si>
  <si>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</si>
  <si>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</si>
  <si>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</si>
  <si>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</si>
  <si>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</si>
  <si>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</si>
  <si>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</si>
  <si>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</si>
  <si>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</si>
  <si>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</si>
  <si>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</si>
  <si>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</si>
  <si>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</si>
  <si>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</si>
  <si>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</si>
  <si>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</si>
  <si>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</si>
  <si>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</si>
  <si>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</si>
  <si>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</si>
  <si>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</si>
  <si>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</si>
  <si>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</si>
  <si>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</si>
  <si>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</si>
  <si>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</si>
  <si>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</si>
  <si>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</si>
  <si>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</si>
  <si>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</si>
  <si>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</si>
  <si>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</si>
  <si>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</si>
  <si>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</si>
  <si>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</si>
  <si>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</si>
  <si>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</si>
  <si>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</si>
  <si>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</si>
  <si>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</si>
  <si>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</si>
  <si>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</si>
  <si>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</si>
  <si>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</si>
  <si>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</si>
  <si>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</si>
  <si>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</si>
  <si>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</si>
  <si>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</si>
  <si>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</si>
  <si>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</si>
  <si>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</si>
  <si>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</si>
  <si>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</si>
  <si>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</si>
  <si>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</si>
  <si>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</si>
  <si>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</si>
  <si>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</si>
  <si>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</si>
  <si>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</si>
  <si>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</si>
  <si>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</si>
  <si>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</si>
  <si>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</si>
  <si>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</si>
  <si>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</si>
  <si>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</si>
  <si>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</si>
  <si>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</si>
  <si>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</si>
  <si>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</si>
  <si>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</si>
  <si>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</si>
  <si>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</si>
  <si>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</si>
  <si>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</si>
  <si>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</si>
  <si>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</si>
  <si>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</si>
  <si>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</si>
  <si>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</si>
  <si>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</si>
  <si>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</si>
  <si>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</si>
  <si>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</si>
  <si>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</si>
  <si>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</si>
  <si>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</si>
  <si>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</si>
  <si>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</si>
  <si>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</si>
  <si>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</si>
  <si>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</si>
  <si>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</si>
  <si>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</si>
  <si>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</si>
  <si>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</si>
  <si>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</si>
  <si>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</si>
  <si>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</si>
  <si>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</si>
  <si>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</si>
  <si>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</si>
  <si>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</si>
  <si>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</si>
  <si>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</si>
  <si>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</si>
  <si>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</si>
  <si>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</si>
  <si>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</si>
  <si>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</si>
  <si>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</si>
  <si>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</si>
  <si>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</si>
  <si>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</si>
  <si>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</si>
  <si>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</si>
  <si>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</si>
  <si>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</si>
  <si>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</si>
  <si>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</si>
  <si>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</si>
  <si>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</si>
  <si>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</si>
  <si>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</si>
  <si>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</si>
  <si>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</si>
  <si>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</si>
  <si>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</si>
  <si>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</si>
  <si>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</si>
  <si>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</si>
  <si>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</si>
  <si>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</si>
  <si>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</si>
  <si>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</si>
  <si>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</si>
  <si>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</si>
  <si>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</si>
  <si>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</si>
  <si>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</si>
  <si>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</si>
  <si>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</si>
  <si>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</si>
  <si>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</si>
  <si>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</si>
  <si>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</si>
  <si>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</si>
  <si>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</si>
  <si>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</si>
  <si>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</si>
  <si>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</si>
  <si>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</si>
  <si>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</si>
  <si>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</si>
  <si>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</si>
  <si>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</si>
  <si>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</si>
  <si>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</si>
  <si>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</si>
  <si>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</si>
  <si>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</si>
  <si>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</si>
  <si>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</si>
  <si>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</si>
  <si>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</si>
  <si>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</si>
  <si>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</si>
  <si>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</si>
  <si>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</si>
  <si>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</si>
  <si>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</si>
  <si>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</si>
  <si>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</si>
  <si>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</si>
  <si>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</si>
  <si>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</si>
  <si>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</si>
  <si>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</si>
  <si>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</si>
  <si>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</si>
  <si>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</si>
  <si>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</si>
  <si>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</si>
  <si>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</si>
  <si>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</si>
  <si>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</si>
  <si>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</si>
  <si>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</si>
  <si>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</si>
  <si>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</si>
  <si>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</si>
  <si>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</si>
  <si>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</si>
  <si>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</si>
  <si>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</si>
  <si>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</si>
  <si>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</si>
  <si>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</si>
  <si>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</si>
  <si>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</si>
  <si>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</si>
  <si>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</si>
  <si>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</si>
  <si>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</si>
  <si>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</si>
  <si>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</si>
  <si>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</si>
  <si>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</si>
  <si>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</si>
  <si>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</si>
  <si>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</si>
  <si>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</si>
  <si>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</si>
  <si>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</si>
  <si>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</si>
  <si>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</si>
  <si>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</si>
  <si>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</si>
  <si>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</si>
  <si>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</si>
  <si>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</si>
  <si>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</si>
  <si>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</si>
  <si>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</si>
  <si>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</si>
  <si>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</si>
  <si>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</si>
  <si>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</si>
  <si>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</si>
  <si>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</si>
  <si>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</si>
  <si>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</si>
  <si>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</si>
  <si>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</si>
  <si>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</si>
  <si>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</si>
  <si>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</si>
  <si>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</si>
  <si>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</si>
  <si>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</si>
  <si>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</si>
  <si>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</si>
  <si>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</si>
  <si>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</si>
  <si>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</si>
  <si>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</si>
  <si>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</si>
  <si>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</si>
  <si>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</si>
  <si>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</si>
  <si>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</si>
  <si>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</si>
  <si>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</si>
  <si>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</si>
  <si>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</si>
  <si>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</si>
  <si>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</si>
  <si>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</si>
  <si>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</si>
  <si>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</si>
  <si>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</si>
  <si>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</si>
  <si>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</si>
  <si>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</si>
  <si>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</si>
  <si>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</si>
  <si>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</si>
  <si>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</si>
  <si>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</si>
  <si>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</si>
  <si>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</si>
  <si>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</si>
  <si>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</si>
  <si>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</si>
  <si>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</si>
  <si>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</si>
  <si>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</si>
  <si>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</si>
  <si>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</si>
  <si>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</si>
  <si>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</si>
  <si>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</si>
  <si>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</si>
  <si>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</si>
  <si>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</si>
  <si>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</si>
  <si>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</si>
  <si>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</si>
  <si>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</si>
  <si>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</si>
  <si>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</si>
  <si>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</si>
  <si>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</si>
  <si>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</si>
  <si>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</si>
  <si>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</si>
  <si>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</si>
  <si>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</si>
  <si>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</si>
  <si>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</si>
  <si>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</si>
  <si>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</si>
  <si>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</si>
  <si>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</si>
  <si>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</si>
  <si>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</si>
  <si>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</si>
  <si>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</si>
  <si>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</si>
  <si>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</si>
  <si>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</si>
  <si>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</si>
  <si>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</si>
  <si>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</si>
  <si>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</si>
  <si>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</si>
  <si>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</si>
  <si>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</si>
  <si>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</si>
  <si>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</si>
  <si>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</si>
  <si>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</si>
  <si>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</si>
  <si>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</si>
  <si>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</si>
  <si>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</si>
  <si>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</si>
  <si>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</si>
  <si>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</si>
  <si>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</si>
  <si>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</si>
  <si>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</si>
  <si>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</si>
  <si>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</si>
  <si>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</si>
  <si>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</si>
  <si>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</si>
  <si>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</si>
  <si>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</si>
  <si>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</si>
  <si>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</si>
  <si>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</si>
  <si>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</si>
  <si>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</si>
  <si>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</si>
  <si>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</si>
  <si>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</si>
  <si>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</si>
  <si>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</si>
  <si>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</si>
  <si>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</si>
  <si>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</si>
  <si>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</si>
  <si>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</si>
  <si>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</si>
  <si>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</si>
  <si>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</si>
  <si>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</si>
  <si>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</si>
  <si>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</si>
  <si>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</si>
  <si>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</si>
  <si>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</si>
  <si>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</si>
  <si>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</si>
  <si>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</si>
  <si>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</si>
  <si>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</si>
  <si>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</si>
  <si>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</si>
  <si>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</si>
  <si>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</si>
  <si>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</si>
  <si>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</si>
  <si>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</si>
  <si>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</si>
  <si>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</si>
  <si>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</si>
  <si>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</si>
  <si>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</si>
  <si>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</si>
  <si>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</si>
  <si>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</si>
  <si>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</si>
  <si>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</si>
  <si>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</si>
  <si>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</si>
  <si>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</si>
  <si>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</si>
  <si>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</si>
  <si>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</si>
  <si>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</si>
  <si>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</si>
  <si>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</si>
  <si>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</si>
  <si>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</si>
  <si>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</si>
  <si>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</si>
  <si>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</si>
  <si>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</si>
  <si>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</si>
  <si>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</si>
  <si>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</si>
  <si>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</si>
  <si>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</si>
  <si>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</si>
  <si>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</si>
  <si>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</si>
  <si>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</si>
  <si>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</si>
  <si>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</si>
  <si>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</si>
  <si>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</si>
  <si>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</si>
  <si>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</si>
  <si>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</si>
  <si>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</si>
  <si>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</si>
  <si>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</si>
  <si>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</si>
  <si>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</si>
  <si>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</si>
  <si>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</si>
  <si>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</si>
  <si>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</si>
  <si>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</si>
  <si>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</si>
  <si>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</si>
  <si>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</si>
  <si>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</si>
  <si>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</si>
  <si>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</si>
  <si>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</si>
  <si>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</si>
  <si>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</si>
  <si>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</si>
  <si>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</si>
  <si>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</si>
  <si>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</si>
  <si>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</si>
  <si>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</si>
  <si>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</si>
  <si>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</si>
  <si>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</si>
  <si>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</si>
  <si>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</si>
  <si>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</si>
  <si>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</si>
  <si>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</si>
  <si>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</si>
  <si>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</si>
  <si>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</si>
  <si>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</si>
  <si>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</si>
  <si>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</si>
  <si>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</si>
  <si>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</si>
  <si>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</si>
  <si>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</si>
  <si>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</si>
  <si>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</si>
  <si>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</si>
  <si>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</si>
  <si>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</si>
  <si>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</si>
  <si>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</si>
  <si>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</si>
  <si>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</si>
  <si>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</si>
  <si>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</si>
  <si>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</si>
  <si>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</si>
  <si>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</si>
  <si>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</si>
  <si>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</si>
  <si>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</si>
  <si>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</si>
  <si>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</si>
  <si>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</si>
  <si>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</si>
  <si>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</si>
  <si>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</si>
  <si>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</si>
  <si>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</si>
  <si>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</si>
  <si>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</si>
  <si>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</si>
  <si>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</si>
  <si>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</si>
  <si>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</si>
  <si>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</si>
  <si>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</si>
  <si>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</si>
  <si>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</si>
  <si>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</si>
  <si>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</si>
  <si>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</si>
  <si>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</si>
  <si>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</si>
  <si>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</si>
  <si>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</si>
  <si>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</si>
  <si>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</si>
  <si>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</si>
  <si>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</si>
  <si>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</si>
  <si>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</si>
  <si>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</si>
  <si>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</si>
  <si>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</si>
  <si>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</si>
  <si>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</si>
  <si>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</si>
  <si>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</si>
  <si>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</si>
  <si>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</si>
  <si>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</si>
  <si>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</si>
  <si>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</si>
  <si>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</si>
  <si>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</si>
  <si>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</si>
  <si>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</si>
  <si>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</si>
  <si>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</si>
  <si>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</si>
  <si>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</si>
  <si>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</si>
  <si>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</si>
  <si>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</si>
  <si>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</si>
  <si>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</si>
  <si>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</si>
  <si>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</si>
  <si>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</si>
  <si>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</si>
  <si>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</si>
  <si>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</si>
  <si>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</si>
  <si>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</si>
  <si>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</si>
  <si>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</si>
  <si>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</si>
  <si>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</si>
  <si>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</si>
  <si>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</si>
  <si>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</si>
  <si>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</si>
  <si>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</si>
  <si>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</si>
  <si>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</si>
  <si>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</si>
  <si>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</si>
  <si>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</si>
  <si>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</si>
  <si>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</si>
  <si>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</si>
  <si>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</si>
  <si>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</si>
  <si>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</si>
  <si>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</si>
  <si>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</si>
  <si>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</si>
  <si>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</si>
  <si>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</si>
  <si>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</si>
  <si>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</si>
  <si>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</si>
  <si>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</si>
  <si>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</si>
  <si>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</si>
  <si>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</si>
  <si>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</si>
  <si>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</si>
  <si>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</si>
  <si>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</si>
  <si>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</si>
  <si>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</si>
  <si>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</si>
  <si>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</si>
  <si>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</si>
  <si>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</si>
  <si>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</si>
  <si>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</si>
  <si>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</si>
  <si>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</si>
  <si>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</si>
  <si>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</si>
  <si>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</si>
  <si>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</si>
  <si>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</si>
  <si>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</si>
  <si>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</si>
  <si>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</si>
  <si>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</si>
  <si>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</si>
  <si>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</si>
  <si>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</si>
  <si>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</si>
  <si>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</si>
  <si>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</si>
  <si>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</si>
  <si>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</si>
  <si>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</si>
  <si>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</si>
  <si>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</si>
  <si>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</si>
  <si>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</si>
  <si>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</si>
  <si>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</si>
  <si>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</si>
  <si>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</si>
  <si>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</si>
  <si>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</si>
  <si>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</si>
  <si>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</si>
  <si>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</si>
  <si>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</si>
  <si>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</si>
  <si>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</si>
  <si>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</si>
  <si>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</si>
  <si>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</si>
  <si>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</si>
  <si>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</si>
  <si>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</si>
  <si>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</si>
  <si>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</si>
  <si>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</si>
  <si>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</si>
  <si>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</si>
  <si>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</si>
  <si>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</si>
  <si>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</si>
  <si>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</si>
  <si>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</si>
  <si>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</si>
  <si>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</si>
  <si>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</si>
  <si>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</si>
  <si>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</si>
  <si>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</si>
  <si>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</si>
  <si>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</si>
  <si>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</si>
  <si>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</si>
  <si>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</si>
  <si>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</si>
  <si>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</si>
  <si>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</si>
  <si>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</si>
  <si>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</si>
  <si>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</si>
  <si>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</si>
  <si>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</si>
  <si>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</si>
  <si>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</si>
  <si>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</si>
  <si>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</si>
  <si>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</si>
  <si>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</si>
  <si>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</si>
  <si>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</si>
  <si>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</si>
  <si>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</si>
  <si>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</si>
  <si>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</si>
  <si>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</si>
  <si>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</si>
  <si>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</si>
  <si>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</si>
  <si>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</si>
  <si>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</si>
  <si>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</si>
  <si>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</si>
  <si>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</si>
  <si>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</si>
  <si>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</si>
  <si>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</si>
  <si>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</si>
  <si>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</si>
  <si>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</si>
  <si>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</si>
  <si>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</si>
  <si>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</si>
  <si>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</si>
  <si>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</si>
  <si>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</si>
  <si>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</si>
  <si>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</si>
  <si>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</si>
  <si>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</si>
  <si>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</si>
  <si>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</si>
  <si>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</si>
  <si>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</si>
  <si>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</si>
  <si>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</si>
  <si>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</si>
  <si>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</si>
  <si>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</si>
  <si>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</si>
  <si>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</si>
  <si>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</si>
  <si>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</si>
  <si>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</si>
  <si>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</si>
  <si>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</si>
  <si>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</si>
  <si>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</si>
  <si>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</si>
  <si>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</si>
  <si>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</si>
  <si>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</si>
  <si>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</si>
  <si>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</si>
  <si>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</si>
  <si>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</si>
  <si>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</si>
  <si>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</si>
  <si>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</si>
  <si>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</si>
  <si>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</si>
  <si>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</si>
  <si>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</si>
  <si>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</si>
  <si>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</si>
  <si>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</si>
  <si>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</si>
  <si>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</si>
  <si>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</si>
  <si>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</si>
  <si>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</si>
  <si>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</si>
  <si>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</si>
  <si>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</si>
  <si>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</si>
  <si>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</si>
  <si>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</si>
  <si>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</si>
  <si>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</si>
  <si>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</si>
  <si>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</si>
  <si>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</si>
  <si>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</si>
  <si>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</si>
  <si>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</si>
  <si>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</si>
  <si>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</si>
  <si>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</si>
  <si>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</si>
  <si>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</si>
  <si>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</si>
  <si>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</si>
  <si>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</si>
  <si>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</si>
  <si>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</si>
  <si>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</si>
  <si>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</si>
  <si>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</si>
  <si>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</si>
  <si>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</si>
  <si>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</si>
  <si>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</si>
  <si>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</si>
  <si>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</si>
  <si>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</si>
  <si>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</si>
  <si>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</si>
  <si>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</si>
  <si>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</si>
  <si>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</si>
  <si>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</si>
  <si>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</si>
  <si>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</si>
  <si>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</si>
  <si>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</si>
  <si>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</si>
  <si>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</si>
  <si>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</si>
  <si>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</si>
  <si>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</si>
  <si>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</si>
  <si>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</si>
  <si>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</si>
  <si>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</si>
  <si>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</si>
  <si>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</si>
  <si>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</si>
  <si>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</si>
  <si>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</si>
  <si>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</si>
  <si>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</si>
  <si>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</si>
  <si>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</si>
  <si>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</si>
  <si>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</si>
  <si>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</si>
  <si>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</si>
  <si>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</si>
  <si>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</si>
  <si>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</si>
  <si>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</si>
  <si>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</si>
  <si>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</si>
  <si>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</si>
  <si>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</si>
  <si>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</si>
  <si>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</si>
  <si>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</si>
  <si>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</si>
  <si>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</si>
  <si>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</si>
  <si>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</si>
  <si>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</si>
  <si>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</si>
  <si>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</si>
  <si>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</si>
  <si>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</si>
  <si>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</si>
  <si>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</si>
  <si>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</si>
  <si>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</si>
  <si>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</si>
  <si>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</si>
  <si>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</si>
  <si>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</si>
  <si>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</si>
  <si>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</si>
  <si>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</si>
  <si>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</si>
  <si>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</si>
  <si>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</si>
  <si>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</si>
  <si>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</si>
  <si>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</si>
  <si>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</si>
  <si>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</si>
  <si>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</si>
  <si>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</si>
  <si>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</si>
  <si>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</si>
  <si>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</si>
  <si>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</si>
  <si>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</si>
  <si>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</si>
  <si>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</si>
  <si>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</si>
  <si>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</si>
  <si>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</si>
  <si>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</si>
  <si>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</si>
  <si>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</si>
  <si>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</si>
  <si>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</si>
  <si>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</si>
  <si>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</si>
  <si>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</si>
  <si>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</si>
  <si>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</si>
  <si>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</si>
  <si>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</si>
  <si>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</si>
  <si>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</si>
  <si>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</si>
  <si>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</si>
  <si>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</si>
  <si>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</si>
  <si>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</si>
  <si>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</si>
  <si>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</si>
  <si>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</si>
  <si>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</si>
  <si>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</si>
  <si>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</si>
  <si>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</si>
  <si>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</si>
  <si>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</si>
  <si>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</si>
  <si>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</si>
  <si>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</si>
  <si>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</si>
  <si>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</si>
  <si>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</si>
  <si>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</si>
  <si>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</si>
  <si>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</si>
  <si>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</si>
  <si>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</si>
  <si>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</si>
  <si>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</si>
  <si>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</si>
  <si>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</si>
  <si>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</si>
  <si>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</si>
  <si>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</si>
  <si>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</si>
  <si>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</si>
  <si>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</si>
  <si>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</si>
  <si>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</si>
  <si>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</si>
  <si>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</si>
  <si>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</si>
  <si>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</si>
  <si>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</si>
  <si>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</si>
  <si>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</si>
  <si>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</si>
  <si>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</si>
  <si>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</si>
  <si>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</si>
  <si>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</si>
  <si>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</si>
  <si>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</si>
  <si>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</si>
  <si>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</si>
  <si>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</si>
  <si>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</si>
  <si>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</si>
  <si>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</si>
  <si>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</si>
  <si>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</si>
  <si>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</si>
  <si>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</si>
  <si>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</si>
  <si>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</si>
  <si>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</si>
  <si>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</si>
  <si>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</si>
  <si>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</si>
  <si>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</si>
  <si>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</si>
  <si>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</si>
  <si>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</si>
  <si>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</si>
  <si>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</si>
  <si>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</si>
  <si>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</si>
  <si>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</si>
  <si>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</si>
  <si>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</si>
  <si>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</si>
  <si>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</si>
  <si>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</si>
  <si>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</si>
  <si>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</si>
  <si>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</si>
  <si>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</si>
  <si>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</si>
  <si>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</si>
  <si>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</si>
  <si>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</si>
  <si>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</si>
  <si>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</si>
  <si>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</si>
  <si>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</si>
  <si>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</si>
  <si>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</si>
  <si>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</si>
  <si>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</si>
  <si>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</si>
  <si>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</si>
  <si>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</si>
  <si>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</si>
  <si>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</si>
  <si>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</si>
  <si>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</si>
  <si>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</si>
  <si>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</si>
  <si>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</si>
  <si>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</si>
  <si>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</si>
  <si>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</si>
  <si>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</si>
  <si>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</si>
  <si>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</si>
  <si>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</si>
  <si>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</si>
  <si>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</si>
  <si>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</si>
  <si>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</si>
  <si>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</si>
  <si>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</si>
  <si>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</si>
  <si>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</si>
  <si>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</si>
  <si>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</si>
  <si>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</si>
  <si>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</si>
  <si>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</si>
  <si>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</si>
  <si>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</si>
  <si>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</si>
  <si>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</si>
  <si>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</si>
  <si>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</si>
  <si>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</si>
  <si>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</si>
  <si>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</si>
  <si>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</si>
  <si>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</si>
  <si>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</si>
  <si>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</si>
  <si>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</si>
  <si>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</si>
  <si>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</si>
  <si>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</si>
  <si>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</si>
  <si>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</si>
  <si>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</si>
  <si>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</si>
  <si>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</si>
  <si>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</si>
  <si>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</si>
  <si>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</si>
  <si>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</si>
  <si>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</si>
  <si>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</si>
  <si>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</si>
  <si>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</si>
  <si>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</si>
  <si>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</si>
  <si>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</si>
  <si>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</si>
  <si>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</si>
  <si>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</si>
  <si>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</si>
  <si>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</si>
  <si>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</si>
  <si>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</si>
  <si>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</si>
  <si>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</si>
  <si>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</si>
  <si>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</si>
  <si>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</si>
  <si>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</si>
  <si>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</si>
  <si>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</si>
  <si>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</si>
  <si>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</si>
  <si>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</si>
  <si>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</si>
  <si>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</si>
  <si>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</si>
  <si>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</si>
  <si>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</si>
  <si>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</si>
  <si>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</si>
  <si>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</si>
  <si>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</si>
  <si>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</si>
  <si>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</si>
  <si>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</si>
  <si>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</si>
  <si>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</si>
  <si>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</si>
  <si>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</si>
  <si>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</si>
  <si>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</si>
  <si>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</si>
  <si>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</si>
  <si>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</si>
  <si>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</si>
  <si>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</si>
  <si>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</si>
  <si>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</si>
  <si>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</si>
  <si>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</si>
  <si>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</si>
  <si>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</si>
  <si>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</si>
  <si>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</si>
  <si>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</si>
  <si>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</si>
  <si>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</si>
  <si>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</si>
  <si>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</si>
  <si>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</si>
  <si>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</si>
  <si>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</si>
  <si>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</si>
  <si>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</si>
  <si>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</si>
  <si>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</si>
  <si>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</si>
  <si>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</si>
  <si>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</si>
  <si>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</si>
  <si>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</si>
  <si>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</si>
  <si>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</si>
  <si>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</si>
  <si>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</si>
  <si>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</si>
  <si>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</si>
  <si>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</si>
  <si>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</si>
  <si>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</si>
  <si>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</si>
  <si>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</si>
  <si>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</si>
  <si>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</si>
  <si>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</si>
  <si>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</si>
  <si>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</si>
  <si>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</si>
  <si>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</si>
  <si>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</si>
  <si>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</si>
  <si>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</si>
  <si>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</si>
  <si>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</si>
  <si>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</si>
  <si>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</si>
  <si>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</si>
  <si>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</si>
  <si>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</si>
  <si>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</si>
  <si>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</si>
  <si>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</si>
  <si>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</si>
  <si>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</si>
  <si>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</si>
  <si>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</si>
  <si>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</si>
  <si>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</si>
  <si>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</si>
  <si>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</si>
  <si>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</si>
  <si>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</si>
  <si>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</si>
  <si>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</si>
  <si>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</si>
  <si>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</si>
  <si>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</si>
  <si>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</si>
  <si>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</si>
  <si>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</si>
  <si>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</si>
  <si>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</si>
  <si>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</si>
  <si>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</si>
  <si>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</si>
  <si>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</si>
  <si>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</si>
  <si>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</si>
  <si>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</si>
  <si>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</si>
  <si>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</si>
  <si>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</si>
  <si>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</si>
  <si>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</si>
  <si>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</si>
  <si>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</si>
  <si>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</si>
  <si>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</si>
  <si>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</si>
  <si>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</si>
  <si>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</si>
  <si>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</si>
  <si>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</si>
  <si>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</si>
  <si>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</si>
  <si>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</si>
  <si>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</si>
  <si>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</si>
  <si>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</si>
  <si>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</si>
  <si>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</si>
  <si>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</si>
  <si>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</si>
  <si>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</si>
  <si>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</si>
  <si>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</si>
  <si>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</si>
  <si>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</si>
  <si>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</si>
  <si>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</si>
  <si>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</si>
  <si>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</si>
  <si>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</si>
  <si>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</si>
  <si>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</si>
  <si>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</si>
  <si>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</si>
  <si>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</si>
  <si>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</si>
  <si>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</si>
  <si>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</si>
  <si>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</si>
  <si>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</si>
  <si>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</si>
  <si>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</si>
  <si>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</si>
  <si>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</si>
  <si>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</si>
  <si>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</si>
  <si>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</si>
  <si>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</si>
  <si>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</si>
  <si>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</si>
  <si>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</si>
  <si>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</si>
  <si>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</si>
  <si>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</si>
  <si>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</si>
  <si>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</si>
  <si>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</si>
  <si>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</si>
  <si>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</si>
  <si>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</si>
  <si>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</si>
  <si>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</si>
  <si>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</si>
  <si>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</si>
  <si>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</si>
  <si>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</si>
  <si>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</si>
  <si>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</si>
  <si>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</si>
  <si>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</si>
  <si>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</si>
  <si>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</si>
  <si>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</si>
  <si>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</si>
  <si>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</si>
  <si>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</si>
  <si>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</si>
  <si>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</si>
  <si>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</si>
  <si>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</si>
  <si>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</si>
  <si>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</si>
  <si>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</si>
  <si>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</si>
  <si>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</si>
  <si>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</si>
  <si>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</si>
  <si>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</si>
  <si>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</si>
  <si>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</si>
  <si>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</si>
  <si>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</si>
  <si>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</si>
  <si>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</si>
  <si>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</si>
  <si>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</si>
  <si>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</si>
  <si>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</si>
  <si>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</si>
  <si>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</si>
  <si>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</si>
  <si>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</si>
  <si>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</si>
  <si>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</si>
  <si>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</si>
  <si>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</si>
  <si>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</si>
  <si>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</si>
  <si>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</si>
  <si>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</si>
  <si>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</si>
  <si>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</si>
  <si>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</si>
  <si>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</si>
  <si>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</si>
  <si>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</si>
  <si>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</si>
  <si>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</si>
  <si>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</si>
  <si>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</si>
  <si>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</si>
  <si>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</si>
  <si>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</si>
  <si>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</si>
  <si>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</si>
  <si>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</si>
  <si>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</si>
  <si>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</si>
  <si>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</si>
  <si>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</si>
  <si>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</si>
  <si>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</si>
  <si>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</si>
  <si>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</si>
  <si>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</si>
  <si>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</si>
  <si>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</si>
  <si>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</si>
  <si>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</si>
  <si>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</si>
  <si>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</si>
  <si>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</si>
  <si>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</si>
  <si>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</si>
  <si>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</si>
  <si>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</si>
  <si>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</si>
  <si>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</si>
  <si>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</si>
  <si>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</si>
  <si>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</si>
  <si>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</si>
  <si>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</si>
  <si>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</si>
  <si>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</si>
  <si>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</si>
  <si>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</si>
  <si>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</si>
  <si>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</si>
  <si>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</si>
  <si>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</si>
  <si>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</si>
  <si>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</si>
  <si>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</si>
  <si>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</si>
  <si>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</si>
  <si>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</si>
  <si>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</si>
  <si>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</si>
  <si>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</si>
  <si>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</si>
  <si>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</si>
  <si>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</si>
  <si>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</si>
  <si>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</si>
  <si>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</si>
  <si>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</si>
  <si>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</si>
  <si>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</si>
  <si>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</si>
  <si>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</si>
  <si>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</si>
  <si>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</si>
  <si>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</si>
  <si>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</si>
  <si>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</si>
  <si>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</si>
  <si>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</si>
  <si>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</si>
  <si>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</si>
  <si>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</si>
  <si>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</si>
  <si>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</si>
  <si>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</si>
  <si>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</si>
  <si>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</si>
  <si>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</si>
  <si>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</si>
  <si>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</si>
  <si>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</si>
  <si>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</si>
  <si>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</si>
  <si>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</si>
  <si>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</si>
  <si>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</si>
  <si>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</si>
  <si>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</si>
  <si>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</si>
  <si>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</si>
  <si>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</si>
  <si>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</si>
  <si>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</si>
  <si>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</si>
  <si>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</si>
  <si>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</si>
  <si>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</si>
  <si>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</si>
  <si>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</si>
  <si>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</si>
  <si>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</si>
  <si>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</si>
  <si>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</si>
  <si>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</si>
  <si>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</si>
  <si>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</si>
  <si>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</si>
  <si>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</si>
  <si>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</si>
  <si>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</si>
  <si>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</si>
  <si>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</si>
  <si>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</si>
  <si>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</si>
  <si>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</si>
  <si>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</si>
  <si>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</si>
  <si>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</si>
  <si>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</si>
  <si>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</si>
  <si>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</si>
  <si>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</si>
  <si>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</si>
  <si>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</si>
  <si>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</si>
  <si>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</si>
  <si>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</si>
  <si>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</si>
  <si>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</si>
  <si>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</si>
  <si>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</si>
  <si>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</si>
  <si>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</si>
  <si>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</si>
  <si>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</si>
  <si>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</si>
  <si>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</si>
  <si>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</si>
  <si>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</si>
  <si>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</si>
  <si>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</si>
  <si>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</si>
  <si>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</si>
  <si>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</si>
  <si>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</si>
  <si>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</si>
  <si>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</si>
  <si>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</si>
  <si>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</si>
  <si>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</si>
  <si>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</si>
  <si>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</si>
  <si>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</si>
  <si>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</si>
  <si>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</si>
  <si>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</si>
  <si>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</si>
  <si>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</si>
  <si>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</si>
  <si>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</si>
  <si>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</si>
  <si>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</si>
  <si>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</si>
  <si>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</si>
  <si>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</si>
  <si>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</si>
  <si>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</si>
  <si>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</si>
  <si>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</si>
  <si>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</si>
  <si>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</si>
  <si>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</si>
  <si>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</si>
  <si>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</si>
  <si>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</si>
  <si>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</si>
  <si>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</si>
  <si>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</si>
  <si>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</si>
  <si>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</si>
  <si>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</si>
  <si>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</si>
  <si>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</si>
  <si>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</si>
  <si>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</si>
  <si>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</si>
  <si>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</si>
  <si>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</si>
  <si>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</si>
  <si>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</si>
  <si>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</si>
  <si>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</si>
  <si>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</si>
  <si>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</si>
  <si>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</si>
  <si>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</si>
  <si>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</si>
  <si>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</si>
  <si>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</si>
  <si>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</si>
  <si>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</si>
  <si>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</si>
  <si>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</si>
  <si>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</si>
  <si>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</si>
  <si>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</si>
  <si>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</si>
  <si>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</si>
  <si>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</si>
  <si>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</si>
  <si>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</si>
  <si>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</si>
  <si>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</si>
  <si>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</si>
  <si>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</si>
  <si>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</si>
  <si>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</si>
  <si>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</si>
  <si>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</si>
  <si>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</si>
  <si>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</si>
  <si>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</si>
  <si>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</si>
  <si>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</si>
  <si>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</si>
  <si>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</si>
  <si>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</si>
  <si>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</si>
  <si>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</si>
  <si>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</si>
  <si>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</si>
  <si>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</si>
  <si>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</si>
  <si>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</si>
  <si>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</si>
  <si>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</si>
  <si>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</si>
  <si>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</si>
  <si>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</si>
  <si>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</si>
  <si>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</si>
  <si>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</si>
  <si>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</si>
  <si>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</si>
  <si>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</si>
  <si>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</si>
  <si>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</si>
  <si>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</si>
  <si>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</si>
  <si>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</si>
  <si>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</si>
  <si>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</si>
  <si>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</si>
  <si>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</si>
  <si>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</si>
  <si>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</si>
  <si>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</si>
  <si>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</si>
  <si>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</si>
  <si>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</si>
  <si>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</si>
  <si>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</si>
  <si>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</si>
  <si>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</si>
  <si>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</si>
  <si>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</si>
  <si>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</si>
  <si>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</si>
  <si>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</si>
  <si>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</si>
  <si>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</si>
  <si>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</si>
  <si>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</si>
  <si>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</si>
  <si>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</si>
  <si>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</si>
  <si>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</si>
  <si>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</si>
  <si>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</si>
  <si>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</si>
  <si>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</si>
  <si>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</si>
  <si>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</si>
  <si>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</si>
  <si>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</si>
  <si>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</si>
  <si>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</si>
  <si>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</si>
  <si>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</si>
  <si>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</si>
  <si>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</si>
  <si>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</si>
  <si>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</si>
  <si>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</si>
  <si>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</si>
  <si>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</si>
  <si>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</si>
  <si>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</si>
  <si>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</si>
  <si>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</si>
  <si>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</si>
  <si>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</si>
  <si>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</si>
  <si>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</si>
  <si>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</si>
  <si>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</si>
  <si>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</si>
  <si>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</si>
  <si>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</si>
  <si>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</si>
  <si>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</si>
  <si>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</si>
  <si>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</si>
  <si>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</si>
  <si>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</si>
  <si>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</si>
  <si>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</si>
  <si>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</si>
  <si>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</si>
  <si>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</si>
  <si>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</si>
  <si>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</si>
  <si>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</si>
  <si>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</si>
  <si>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</si>
  <si>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</si>
  <si>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</si>
  <si>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</si>
  <si>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</si>
  <si>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</si>
  <si>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</si>
  <si>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</si>
  <si>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</si>
  <si>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</si>
  <si>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</si>
  <si>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</si>
  <si>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</si>
  <si>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</si>
  <si>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</si>
  <si>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</si>
  <si>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</si>
  <si>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</si>
  <si>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</si>
  <si>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</si>
  <si>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</si>
  <si>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</si>
  <si>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</si>
  <si>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</si>
  <si>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</si>
  <si>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</si>
  <si>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</si>
  <si>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</si>
  <si>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</si>
  <si>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</si>
  <si>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</si>
  <si>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</si>
  <si>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</si>
  <si>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</si>
  <si>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</si>
  <si>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</si>
  <si>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</si>
  <si>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</si>
  <si>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</si>
  <si>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</si>
  <si>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</si>
  <si>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</si>
  <si>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</si>
  <si>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</si>
  <si>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</si>
  <si>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</si>
  <si>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</si>
  <si>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</si>
  <si>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</si>
  <si>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</si>
  <si>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</si>
  <si>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</si>
  <si>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</si>
  <si>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</si>
  <si>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</si>
  <si>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</si>
  <si>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</si>
  <si>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</si>
  <si>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</si>
  <si>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</si>
  <si>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</si>
  <si>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</si>
  <si>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</si>
  <si>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</si>
  <si>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</si>
  <si>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</si>
  <si>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</si>
  <si>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</si>
  <si>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</si>
  <si>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</si>
  <si>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</si>
  <si>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</si>
  <si>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</si>
  <si>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</si>
  <si>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</si>
  <si>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</si>
  <si>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</si>
  <si>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</si>
  <si>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</si>
  <si>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</si>
  <si>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</si>
  <si>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</si>
  <si>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</si>
  <si>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</si>
  <si>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</si>
  <si>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</si>
  <si>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</si>
  <si>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</si>
  <si>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</si>
  <si>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</si>
  <si>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</si>
  <si>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</si>
  <si>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</si>
  <si>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</si>
  <si>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</si>
  <si>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</si>
  <si>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</si>
  <si>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</si>
  <si>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</si>
  <si>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</si>
  <si>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</si>
  <si>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</si>
  <si>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</si>
  <si>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</si>
  <si>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</si>
  <si>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</si>
  <si>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</si>
  <si>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</si>
  <si>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</si>
  <si>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</si>
  <si>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</si>
  <si>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</si>
  <si>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</si>
  <si>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</si>
  <si>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</si>
  <si>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</si>
  <si>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</si>
  <si>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</si>
  <si>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</si>
  <si>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</si>
  <si>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</si>
  <si>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</si>
  <si>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</si>
  <si>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</si>
  <si>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</si>
  <si>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</si>
  <si>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</si>
  <si>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</si>
  <si>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</si>
  <si>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</si>
  <si>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</si>
  <si>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</si>
  <si>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</si>
  <si>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</si>
  <si>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</si>
  <si>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</si>
  <si>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</si>
  <si>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</si>
  <si>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</si>
  <si>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</si>
  <si>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</si>
  <si>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</si>
  <si>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</si>
  <si>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</si>
  <si>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</si>
  <si>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</si>
  <si>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</si>
  <si>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</si>
  <si>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</si>
  <si>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</si>
  <si>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</si>
  <si>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</si>
  <si>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</si>
  <si>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</si>
  <si>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</si>
  <si>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</si>
  <si>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</si>
  <si>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</si>
  <si>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</si>
  <si>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</si>
  <si>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</si>
  <si>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</si>
  <si>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</si>
  <si>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</si>
  <si>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</si>
  <si>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</si>
  <si>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</si>
  <si>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</si>
  <si>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</si>
  <si>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</si>
  <si>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</si>
  <si>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</si>
  <si>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</si>
  <si>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</si>
  <si>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</si>
  <si>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</si>
  <si>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</si>
  <si>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</si>
  <si>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</si>
  <si>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</si>
  <si>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</si>
  <si>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</si>
  <si>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</si>
  <si>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</si>
  <si>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</si>
  <si>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</si>
  <si>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</si>
  <si>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</si>
  <si>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</si>
  <si>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</si>
  <si>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</si>
  <si>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</si>
  <si>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</si>
  <si>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</si>
  <si>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</si>
  <si>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</si>
  <si>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</si>
  <si>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</si>
  <si>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</si>
  <si>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</si>
  <si>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</si>
  <si>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</si>
  <si>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</si>
  <si>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</si>
  <si>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</si>
  <si>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</si>
  <si>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</si>
  <si>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</si>
  <si>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</si>
  <si>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</si>
  <si>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</si>
  <si>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</si>
  <si>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</si>
  <si>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</si>
  <si>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</si>
  <si>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</si>
  <si>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</si>
  <si>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</si>
  <si>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</si>
  <si>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</si>
  <si>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</si>
  <si>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</si>
  <si>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</si>
  <si>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</si>
  <si>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</si>
  <si>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</si>
  <si>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</si>
  <si>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</si>
  <si>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</si>
  <si>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</si>
  <si>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</si>
  <si>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</si>
  <si>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</si>
  <si>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</si>
  <si>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</si>
  <si>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</si>
  <si>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</si>
  <si>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</si>
  <si>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</si>
  <si>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</si>
  <si>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</si>
  <si>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</si>
  <si>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</si>
  <si>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</si>
  <si>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</si>
  <si>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</si>
  <si>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</si>
  <si>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</si>
  <si>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</si>
  <si>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</si>
  <si>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</si>
  <si>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</si>
  <si>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</si>
  <si>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</si>
  <si>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</si>
  <si>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</si>
  <si>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</si>
  <si>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</si>
  <si>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</si>
  <si>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</si>
  <si>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</si>
  <si>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</si>
  <si>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</si>
  <si>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</si>
  <si>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</si>
  <si>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</si>
  <si>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</si>
  <si>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</si>
  <si>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</si>
  <si>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</si>
  <si>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</si>
  <si>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</si>
  <si>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</si>
  <si>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</si>
  <si>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</si>
  <si>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</si>
  <si>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</si>
  <si>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</si>
  <si>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</si>
  <si>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</si>
  <si>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</si>
  <si>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</si>
  <si>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</si>
  <si>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</si>
  <si>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</si>
  <si>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</si>
  <si>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</si>
  <si>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</si>
  <si>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</si>
  <si>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</si>
  <si>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</si>
  <si>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</si>
  <si>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</si>
  <si>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</si>
  <si>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</si>
  <si>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</si>
  <si>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</si>
  <si>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</si>
  <si>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</si>
  <si>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</si>
  <si>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</si>
  <si>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</si>
  <si>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</si>
  <si>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</si>
  <si>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</si>
  <si>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</si>
  <si>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</si>
  <si>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</si>
  <si>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</si>
  <si>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</si>
  <si>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</si>
  <si>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</si>
  <si>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</si>
  <si>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</si>
  <si>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</si>
  <si>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</si>
  <si>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</si>
  <si>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</si>
  <si>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</si>
  <si>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</si>
  <si>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</si>
  <si>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</si>
  <si>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</si>
  <si>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</si>
  <si>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</si>
  <si>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</si>
  <si>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</si>
  <si>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</si>
  <si>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</si>
  <si>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</si>
  <si>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</si>
  <si>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</si>
  <si>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</si>
  <si>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</si>
  <si>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</si>
  <si>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</si>
  <si>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</si>
  <si>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</si>
  <si>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</si>
  <si>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</si>
  <si>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</si>
  <si>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</si>
  <si>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</si>
  <si>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</si>
  <si>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</si>
  <si>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</si>
  <si>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</si>
  <si>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</si>
  <si>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</si>
  <si>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</si>
  <si>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</si>
  <si>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</si>
  <si>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</si>
  <si>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</si>
  <si>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</si>
  <si>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</si>
  <si>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</si>
  <si>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</si>
  <si>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</si>
  <si>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</si>
  <si>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</si>
  <si>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</si>
  <si>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</si>
  <si>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</si>
  <si>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</si>
  <si>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</si>
  <si>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</si>
  <si>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</si>
  <si>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</si>
  <si>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</si>
  <si>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</si>
  <si>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</si>
  <si>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</si>
  <si>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</si>
  <si>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</si>
  <si>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</si>
  <si>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</si>
  <si>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</si>
  <si>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</si>
  <si>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</si>
  <si>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</si>
  <si>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</si>
  <si>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</si>
  <si>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</si>
  <si>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</si>
  <si>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</si>
  <si>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</si>
  <si>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</si>
  <si>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</si>
  <si>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</si>
  <si>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</si>
  <si>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</si>
  <si>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</si>
  <si>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</si>
  <si>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</si>
  <si>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</si>
  <si>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</si>
  <si>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</si>
  <si>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</si>
  <si>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</si>
  <si>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</si>
  <si>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</si>
  <si>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</si>
  <si>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</si>
  <si>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</si>
  <si>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</si>
  <si>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</si>
  <si>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</si>
  <si>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</si>
  <si>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</si>
  <si>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</si>
  <si>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</si>
  <si>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</si>
  <si>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</si>
  <si>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</si>
  <si>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</si>
  <si>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</si>
  <si>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</si>
  <si>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</si>
  <si>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</si>
  <si>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</si>
  <si>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</si>
  <si>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</si>
  <si>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</si>
  <si>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</si>
  <si>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</si>
  <si>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</si>
  <si>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</si>
  <si>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</si>
  <si>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</si>
  <si>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</si>
  <si>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</si>
  <si>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</si>
  <si>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</si>
  <si>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</si>
  <si>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</si>
  <si>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</si>
  <si>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</si>
  <si>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</si>
  <si>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</si>
  <si>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</si>
  <si>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</si>
  <si>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</si>
  <si>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</si>
  <si>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</si>
  <si>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</si>
  <si>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</si>
  <si>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</si>
  <si>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</si>
  <si>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</si>
  <si>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</si>
  <si>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</si>
  <si>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</si>
  <si>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</si>
  <si>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</si>
  <si>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</si>
  <si>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</si>
  <si>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</si>
  <si>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</si>
  <si>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</si>
  <si>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</si>
  <si>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</si>
  <si>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</si>
  <si>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</si>
  <si>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</si>
  <si>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</si>
  <si>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</si>
  <si>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</si>
  <si>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</si>
  <si>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</si>
  <si>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</si>
  <si>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</si>
  <si>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</si>
  <si>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</si>
  <si>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</si>
  <si>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</si>
  <si>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</si>
  <si>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</si>
  <si>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</si>
  <si>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</si>
  <si>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</si>
  <si>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</si>
  <si>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</si>
  <si>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</si>
  <si>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</si>
  <si>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</si>
  <si>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</si>
  <si>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</si>
  <si>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</si>
  <si>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</si>
  <si>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</si>
  <si>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</si>
  <si>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</si>
  <si>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</si>
  <si>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</si>
  <si>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</si>
  <si>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</si>
  <si>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</si>
  <si>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</si>
  <si>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</si>
  <si>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</si>
  <si>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</si>
  <si>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</si>
  <si>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</si>
  <si>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</si>
  <si>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</si>
  <si>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</si>
  <si>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</si>
  <si>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</si>
  <si>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</si>
  <si>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</si>
  <si>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</si>
  <si>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</si>
  <si>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</si>
  <si>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</si>
  <si>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</si>
  <si>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</si>
  <si>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</si>
  <si>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</si>
  <si>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</si>
  <si>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</si>
  <si>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</si>
  <si>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</si>
  <si>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</si>
  <si>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</si>
  <si>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</si>
  <si>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</si>
  <si>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</si>
  <si>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</si>
  <si>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</si>
  <si>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</si>
  <si>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</si>
  <si>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</si>
  <si>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</si>
  <si>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</si>
  <si>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</si>
  <si>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</si>
  <si>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</si>
  <si>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</si>
  <si>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</si>
  <si>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</si>
  <si>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</si>
  <si>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</si>
  <si>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</si>
  <si>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</si>
  <si>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</si>
  <si>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</si>
  <si>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</si>
  <si>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</si>
  <si>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</si>
  <si>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</si>
  <si>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</si>
  <si>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</si>
  <si>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</si>
  <si>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</si>
  <si>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</si>
  <si>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</si>
  <si>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</si>
  <si>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</si>
  <si>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</si>
  <si>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</si>
  <si>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</si>
  <si>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</si>
  <si>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</si>
  <si>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</si>
  <si>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</si>
  <si>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</si>
  <si>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</si>
  <si>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</si>
  <si>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</si>
  <si>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</si>
  <si>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</si>
  <si>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</si>
  <si>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</si>
  <si>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</si>
  <si>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</si>
  <si>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</si>
  <si>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</si>
  <si>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</si>
  <si>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</si>
  <si>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</si>
  <si>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</si>
  <si>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</si>
  <si>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</si>
  <si>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</si>
  <si>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</si>
  <si>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</si>
  <si>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</si>
  <si>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</si>
  <si>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</si>
  <si>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</si>
  <si>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</si>
  <si>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</si>
  <si>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</si>
  <si>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</si>
  <si>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</si>
  <si>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</si>
  <si>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</si>
  <si>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</si>
  <si>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</si>
  <si>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</si>
  <si>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</si>
  <si>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</si>
  <si>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</si>
  <si>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</si>
  <si>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</si>
  <si>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</si>
  <si>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</si>
  <si>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</si>
  <si>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</si>
  <si>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</si>
  <si>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</si>
  <si>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</si>
  <si>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</si>
  <si>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</si>
  <si>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</si>
  <si>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</si>
  <si>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</si>
  <si>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</si>
  <si>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</si>
  <si>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</si>
  <si>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</si>
  <si>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</si>
  <si>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</si>
  <si>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</si>
  <si>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</si>
  <si>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</si>
  <si>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</si>
  <si>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</si>
  <si>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</si>
  <si>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</si>
  <si>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</si>
  <si>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</si>
  <si>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</si>
  <si>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</si>
  <si>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</si>
  <si>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</si>
  <si>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</si>
  <si>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</si>
  <si>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</si>
  <si>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</si>
  <si>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</si>
  <si>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</si>
  <si>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</si>
  <si>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</si>
  <si>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</si>
  <si>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</si>
  <si>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</si>
  <si>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</si>
  <si>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</si>
  <si>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</si>
  <si>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</si>
  <si>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</si>
  <si>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</si>
  <si>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</si>
  <si>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</si>
  <si>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</si>
  <si>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</si>
  <si>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</si>
  <si>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</si>
  <si>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</si>
  <si>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</si>
  <si>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</si>
  <si>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</si>
  <si>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</si>
  <si>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</si>
  <si>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</si>
  <si>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</si>
  <si>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</si>
  <si>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</si>
  <si>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</si>
  <si>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</si>
  <si>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</si>
  <si>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</si>
  <si>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</si>
  <si>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</si>
  <si>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</si>
  <si>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</si>
  <si>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</si>
  <si>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</si>
  <si>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</si>
  <si>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</si>
  <si>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</si>
  <si>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</si>
  <si>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</si>
  <si>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</si>
  <si>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</si>
  <si>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</si>
  <si>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</si>
  <si>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</si>
  <si>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</si>
  <si>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</si>
  <si>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</si>
  <si>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</si>
  <si>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</si>
  <si>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</si>
  <si>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</si>
  <si>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</si>
  <si>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</si>
  <si>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</si>
  <si>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</si>
  <si>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</si>
  <si>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</si>
  <si>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</si>
  <si>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</si>
  <si>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</si>
  <si>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</si>
  <si>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</si>
  <si>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</si>
  <si>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</si>
  <si>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</si>
  <si>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</si>
  <si>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</si>
  <si>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</si>
  <si>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</si>
  <si>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</si>
  <si>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</si>
  <si>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</si>
  <si>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</si>
  <si>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</si>
  <si>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</si>
  <si>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</si>
  <si>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</si>
  <si>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</si>
  <si>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</si>
  <si>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</si>
  <si>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</si>
  <si>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</si>
  <si>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</si>
  <si>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</si>
  <si>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</si>
  <si>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</si>
  <si>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</si>
  <si>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</si>
  <si>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</si>
  <si>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</si>
  <si>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</si>
  <si>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</si>
  <si>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</si>
  <si>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</si>
  <si>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</si>
  <si>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</si>
  <si>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</si>
  <si>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</si>
  <si>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</si>
  <si>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</si>
  <si>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</si>
  <si>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</si>
  <si>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</si>
  <si>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</si>
  <si>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</si>
  <si>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</si>
  <si>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</si>
  <si>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</si>
  <si>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</si>
  <si>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</si>
  <si>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</si>
  <si>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</si>
  <si>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</si>
  <si>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</si>
  <si>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</si>
  <si>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</si>
  <si>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</si>
  <si>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</si>
  <si>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</si>
  <si>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</si>
  <si>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</si>
  <si>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</si>
  <si>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</si>
  <si>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</si>
  <si>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</si>
  <si>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</si>
  <si>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</si>
  <si>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</si>
  <si>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</si>
  <si>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</si>
  <si>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</si>
  <si>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</si>
  <si>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</si>
  <si>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</si>
  <si>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</si>
  <si>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</si>
  <si>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</si>
  <si>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</si>
  <si>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</si>
  <si>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</si>
  <si>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</si>
  <si>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</si>
  <si>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</si>
  <si>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</si>
  <si>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</si>
  <si>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</si>
  <si>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</si>
  <si>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</si>
  <si>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</si>
  <si>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</si>
  <si>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</si>
  <si>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</si>
  <si>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</si>
  <si>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</si>
  <si>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</si>
  <si>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</si>
  <si>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</si>
  <si>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</si>
  <si>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</si>
  <si>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</si>
  <si>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</si>
  <si>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</si>
  <si>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</si>
  <si>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</si>
  <si>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</si>
  <si>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</si>
  <si>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</si>
  <si>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</si>
  <si>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</si>
  <si>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</si>
  <si>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</si>
  <si>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</si>
  <si>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</si>
  <si>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</si>
  <si>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</si>
  <si>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</si>
  <si>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</si>
  <si>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</si>
  <si>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</si>
  <si>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</si>
  <si>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</si>
  <si>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</si>
  <si>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</si>
  <si>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</si>
  <si>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</si>
  <si>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</si>
  <si>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</si>
  <si>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</si>
  <si>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</si>
  <si>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</si>
  <si>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</si>
  <si>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</si>
  <si>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</si>
  <si>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</si>
  <si>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</si>
  <si>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</si>
  <si>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</si>
  <si>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</si>
  <si>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</si>
  <si>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</si>
  <si>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</si>
  <si>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</si>
  <si>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</si>
  <si>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</si>
  <si>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</si>
  <si>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</si>
  <si>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</si>
  <si>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</si>
  <si>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</si>
  <si>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</si>
  <si>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</si>
  <si>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</si>
  <si>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</si>
  <si>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</si>
  <si>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</si>
  <si>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</si>
  <si>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</si>
  <si>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</si>
  <si>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</si>
  <si>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</si>
  <si>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</si>
  <si>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</si>
  <si>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</si>
  <si>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</si>
  <si>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</si>
  <si>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</si>
  <si>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</si>
  <si>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</si>
  <si>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</si>
  <si>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</si>
  <si>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</si>
  <si>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</si>
  <si>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</si>
  <si>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</si>
  <si>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</si>
  <si>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</si>
  <si>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</si>
  <si>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</si>
  <si>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</si>
  <si>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</si>
  <si>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</si>
  <si>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</si>
  <si>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</si>
  <si>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</si>
  <si>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</si>
  <si>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</si>
  <si>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</si>
  <si>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</si>
  <si>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</si>
  <si>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</si>
  <si>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</si>
  <si>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</si>
  <si>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</si>
  <si>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</si>
  <si>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</si>
  <si>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</si>
  <si>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</si>
  <si>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</si>
  <si>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</si>
  <si>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</si>
  <si>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</si>
  <si>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</si>
  <si>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</si>
  <si>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</si>
  <si>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</si>
  <si>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</si>
  <si>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</si>
  <si>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</si>
  <si>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</si>
  <si>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</si>
  <si>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</si>
  <si>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</si>
  <si>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</si>
  <si>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</si>
  <si>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</si>
  <si>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</si>
  <si>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</si>
  <si>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</si>
  <si>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</si>
  <si>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</si>
  <si>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</si>
  <si>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</si>
  <si>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</si>
  <si>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</si>
  <si>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</si>
  <si>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</si>
  <si>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</si>
  <si>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</si>
  <si>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</si>
  <si>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</si>
  <si>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</si>
  <si>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</si>
  <si>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</si>
  <si>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</si>
  <si>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</si>
  <si>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</si>
  <si>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</si>
  <si>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</si>
  <si>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</si>
  <si>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</si>
  <si>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</si>
  <si>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</si>
  <si>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</si>
  <si>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</si>
  <si>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</si>
  <si>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</si>
  <si>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</si>
  <si>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</si>
  <si>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</si>
  <si>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</si>
  <si>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</si>
  <si>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</si>
  <si>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</si>
  <si>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</si>
  <si>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</si>
  <si>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</si>
  <si>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</si>
  <si>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</si>
  <si>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</si>
  <si>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</si>
  <si>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</si>
  <si>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</si>
  <si>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</si>
  <si>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</si>
  <si>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</si>
  <si>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</si>
  <si>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</si>
  <si>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</si>
  <si>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</si>
  <si>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</si>
  <si>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</si>
  <si>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</si>
  <si>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</si>
  <si>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</si>
  <si>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</si>
  <si>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</si>
  <si>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</si>
  <si>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</si>
  <si>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</si>
  <si>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</si>
  <si>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</si>
  <si>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</si>
  <si>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</si>
  <si>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</si>
  <si>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</si>
  <si>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</si>
  <si>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</si>
  <si>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</si>
  <si>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</si>
  <si>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</si>
  <si>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</si>
  <si>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</si>
  <si>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</si>
  <si>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</si>
  <si>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</si>
  <si>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</si>
  <si>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</si>
  <si>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</si>
  <si>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</si>
  <si>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</si>
  <si>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</si>
  <si>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</si>
  <si>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</si>
  <si>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</si>
  <si>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</si>
  <si>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</si>
  <si>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</si>
  <si>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</si>
  <si>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</si>
  <si>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</si>
  <si>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</si>
  <si>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</si>
  <si>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</si>
  <si>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</si>
  <si>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</si>
  <si>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</si>
  <si>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</si>
  <si>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</si>
  <si>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</si>
  <si>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</si>
  <si>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</si>
  <si>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</si>
  <si>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</si>
  <si>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</si>
  <si>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</si>
  <si>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</si>
  <si>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</si>
  <si>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</si>
  <si>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</si>
  <si>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</si>
  <si>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</si>
  <si>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</si>
  <si>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</si>
  <si>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</si>
  <si>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</si>
  <si>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</si>
  <si>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</si>
  <si>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</si>
  <si>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</si>
  <si>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</si>
  <si>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</si>
  <si>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</si>
  <si>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</si>
  <si>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</si>
  <si>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</si>
  <si>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</si>
  <si>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</si>
  <si>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</si>
  <si>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</si>
  <si>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</si>
  <si>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</si>
  <si>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</si>
  <si>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</si>
  <si>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</si>
  <si>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</si>
  <si>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</si>
  <si>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</si>
  <si>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</si>
  <si>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</si>
  <si>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</si>
  <si>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</si>
  <si>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</si>
  <si>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</si>
  <si>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</si>
  <si>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</si>
  <si>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</si>
  <si>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</si>
  <si>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</si>
  <si>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</si>
  <si>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</si>
  <si>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</si>
  <si>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</si>
  <si>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</si>
  <si>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</si>
  <si>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</si>
  <si>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</si>
  <si>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</si>
  <si>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</si>
  <si>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</si>
  <si>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</si>
  <si>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</si>
  <si>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</si>
  <si>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</si>
  <si>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</si>
  <si>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</si>
  <si>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</si>
  <si>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</si>
  <si>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</si>
  <si>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</si>
  <si>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</si>
  <si>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</si>
  <si>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</si>
  <si>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</si>
  <si>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</si>
  <si>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</si>
  <si>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</si>
  <si>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</si>
  <si>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</si>
  <si>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</si>
  <si>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</si>
  <si>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</si>
  <si>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</si>
  <si>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</si>
  <si>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</si>
  <si>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</si>
  <si>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</si>
  <si>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</si>
  <si>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</si>
  <si>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</si>
  <si>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</si>
  <si>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</si>
  <si>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</si>
  <si>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</si>
  <si>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</si>
  <si>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</si>
  <si>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</si>
  <si>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</si>
  <si>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</si>
  <si>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</si>
  <si>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</si>
  <si>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</si>
  <si>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</si>
  <si>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</si>
  <si>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</si>
  <si>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</si>
  <si>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</si>
  <si>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</si>
  <si>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</si>
  <si>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</si>
  <si>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</si>
  <si>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</si>
  <si>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</si>
  <si>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</si>
  <si>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</si>
  <si>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</si>
  <si>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</si>
  <si>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</si>
  <si>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</si>
  <si>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</si>
  <si>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</si>
  <si>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</si>
  <si>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</si>
  <si>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</si>
  <si>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</si>
  <si>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</si>
  <si>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</si>
  <si>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</si>
  <si>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</si>
  <si>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</si>
  <si>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</si>
  <si>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</si>
  <si>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</si>
  <si>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</si>
  <si>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</si>
  <si>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</si>
  <si>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</si>
  <si>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</si>
  <si>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</si>
  <si>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</si>
  <si>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</si>
  <si>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</si>
  <si>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</si>
  <si>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</si>
  <si>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</si>
  <si>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</si>
  <si>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</si>
  <si>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</si>
  <si>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</si>
  <si>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</si>
  <si>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</si>
  <si>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</si>
  <si>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</si>
  <si>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</si>
  <si>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</si>
  <si>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</si>
  <si>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</si>
  <si>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</si>
  <si>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</si>
  <si>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</si>
  <si>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</si>
  <si>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</si>
  <si>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</si>
  <si>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</si>
  <si>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</si>
  <si>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</si>
  <si>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</si>
  <si>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</si>
  <si>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</si>
  <si>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</si>
  <si>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</si>
  <si>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</si>
  <si>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</si>
  <si>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</si>
  <si>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</si>
  <si>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</si>
  <si>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</si>
  <si>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</si>
  <si>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</si>
  <si>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</si>
  <si>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</si>
  <si>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</si>
  <si>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</si>
  <si>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</si>
  <si>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</si>
  <si>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</si>
  <si>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</si>
  <si>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</si>
  <si>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</si>
  <si>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</si>
  <si>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</si>
  <si>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</si>
  <si>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</si>
  <si>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</si>
  <si>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</si>
  <si>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</si>
  <si>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</si>
  <si>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</si>
  <si>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</si>
  <si>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</si>
  <si>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</si>
  <si>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</si>
  <si>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</si>
  <si>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</si>
  <si>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</si>
  <si>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</si>
  <si>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</si>
  <si>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</si>
  <si>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</si>
  <si>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</si>
  <si>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</si>
  <si>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</si>
  <si>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</si>
  <si>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</si>
  <si>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</si>
  <si>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</si>
  <si>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</si>
  <si>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</si>
  <si>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</si>
  <si>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</si>
  <si>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</si>
  <si>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</si>
  <si>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</si>
  <si>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</si>
  <si>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</si>
  <si>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</si>
  <si>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</si>
  <si>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</si>
  <si>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</si>
  <si>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</si>
  <si>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</si>
  <si>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</si>
  <si>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</si>
  <si>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</si>
  <si>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</si>
  <si>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</si>
  <si>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</si>
  <si>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</si>
  <si>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</si>
  <si>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</si>
  <si>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</si>
  <si>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</si>
  <si>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</si>
  <si>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</si>
  <si>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</si>
  <si>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</si>
  <si>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</si>
  <si>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</si>
  <si>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</si>
  <si>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</si>
  <si>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</si>
  <si>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</si>
  <si>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</si>
  <si>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</si>
  <si>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</si>
  <si>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</si>
  <si>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</si>
  <si>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</si>
  <si>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</si>
  <si>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</si>
  <si>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</si>
  <si>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</si>
  <si>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</si>
  <si>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</si>
  <si>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</si>
  <si>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</si>
  <si>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</si>
  <si>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</si>
  <si>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</si>
  <si>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</si>
  <si>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</si>
  <si>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</si>
  <si>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</si>
  <si>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</si>
  <si>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</si>
  <si>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</si>
  <si>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</si>
  <si>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</si>
  <si>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</si>
  <si>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</si>
  <si>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</si>
  <si>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</si>
  <si>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</si>
  <si>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</si>
  <si>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</si>
  <si>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</si>
  <si>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</si>
  <si>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</si>
  <si>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</si>
  <si>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</si>
  <si>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</si>
  <si>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</si>
  <si>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</si>
  <si>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</si>
  <si>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</si>
  <si>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</si>
  <si>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</si>
  <si>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</si>
  <si>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</si>
  <si>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</si>
  <si>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</si>
  <si>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</si>
  <si>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</si>
  <si>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</si>
  <si>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</si>
  <si>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</si>
  <si>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</si>
  <si>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</si>
  <si>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</si>
  <si>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</si>
  <si>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</si>
  <si>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</si>
  <si>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</si>
  <si>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</si>
  <si>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</si>
  <si>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</si>
  <si>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</si>
  <si>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</si>
  <si>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</si>
  <si>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</si>
  <si>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</si>
  <si>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</si>
  <si>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</si>
  <si>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</si>
  <si>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</si>
  <si>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</si>
  <si>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</si>
  <si>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</si>
  <si>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</si>
  <si>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</si>
  <si>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</si>
  <si>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</si>
  <si>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</si>
  <si>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</si>
  <si>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</si>
  <si>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</si>
  <si>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</si>
  <si>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</si>
  <si>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</si>
  <si>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</si>
  <si>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</si>
  <si>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</si>
  <si>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</si>
  <si>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</si>
  <si>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</si>
  <si>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</si>
  <si>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</si>
  <si>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</si>
  <si>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</si>
  <si>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</si>
  <si>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</si>
  <si>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</si>
  <si>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</si>
  <si>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</si>
  <si>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</si>
  <si>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</si>
  <si>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</si>
  <si>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</si>
  <si>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</si>
  <si>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</si>
  <si>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</si>
  <si>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</si>
  <si>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</si>
  <si>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</si>
  <si>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</si>
  <si>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</si>
  <si>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</si>
  <si>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</si>
  <si>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</si>
  <si>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</si>
  <si>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</si>
  <si>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</si>
  <si>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</si>
  <si>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</si>
  <si>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</si>
  <si>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</si>
  <si>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</si>
  <si>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</si>
  <si>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</si>
  <si>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</si>
  <si>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</si>
  <si>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</si>
  <si>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</si>
  <si>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</si>
  <si>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</si>
  <si>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</si>
  <si>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</si>
  <si>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</si>
  <si>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</si>
  <si>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</si>
  <si>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</si>
  <si>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</si>
  <si>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</si>
  <si>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</si>
  <si>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</si>
  <si>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</si>
  <si>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</si>
  <si>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</si>
  <si>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</si>
  <si>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</si>
  <si>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</si>
  <si>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</si>
  <si>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</si>
  <si>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</si>
  <si>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</si>
  <si>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</si>
  <si>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</si>
  <si>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</si>
  <si>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</si>
  <si>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</si>
  <si>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</si>
  <si>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</si>
  <si>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</si>
  <si>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</si>
  <si>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</si>
  <si>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</si>
  <si>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</si>
  <si>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</si>
  <si>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</si>
  <si>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</si>
  <si>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</si>
  <si>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</si>
  <si>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</si>
  <si>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</si>
  <si>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</si>
  <si>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</si>
  <si>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</si>
  <si>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</si>
  <si>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</si>
  <si>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</si>
  <si>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</si>
  <si>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</si>
  <si>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</si>
  <si>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</si>
  <si>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</si>
  <si>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</si>
  <si>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</si>
  <si>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</si>
  <si>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</si>
  <si>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</si>
  <si>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</si>
  <si>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</si>
  <si>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</si>
  <si>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</si>
  <si>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</si>
  <si>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</si>
  <si>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</si>
  <si>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</si>
  <si>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</si>
  <si>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</si>
  <si>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</si>
  <si>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</si>
  <si>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</si>
  <si>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</si>
  <si>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</si>
  <si>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</si>
  <si>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</si>
  <si>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</si>
  <si>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</si>
  <si>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</si>
  <si>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</si>
  <si>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</si>
  <si>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</si>
  <si>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</si>
  <si>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</si>
  <si>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</si>
  <si>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</si>
  <si>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</si>
  <si>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</si>
  <si>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</si>
  <si>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</si>
  <si>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</si>
  <si>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</si>
  <si>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</si>
  <si>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</si>
  <si>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</si>
  <si>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</si>
  <si>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</si>
  <si>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</si>
  <si>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</si>
  <si>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</si>
  <si>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</si>
  <si>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</si>
  <si>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</si>
  <si>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</si>
  <si>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</si>
  <si>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</si>
  <si>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</si>
  <si>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</si>
  <si>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</si>
  <si>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</si>
  <si>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</si>
  <si>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</si>
  <si>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</si>
  <si>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</si>
  <si>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</si>
  <si>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</si>
  <si>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</si>
  <si>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</si>
  <si>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</si>
  <si>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</si>
  <si>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</si>
  <si>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</si>
  <si>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</si>
  <si>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</si>
  <si>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</si>
  <si>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</si>
  <si>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</si>
  <si>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</si>
  <si>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</si>
  <si>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</si>
  <si>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</si>
  <si>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</si>
  <si>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</si>
  <si>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</si>
  <si>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</si>
  <si>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</si>
  <si>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</si>
  <si>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</si>
  <si>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</si>
  <si>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</si>
  <si>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</si>
  <si>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</si>
  <si>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</si>
  <si>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</si>
  <si>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</si>
  <si>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</si>
  <si>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</si>
  <si>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</si>
  <si>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</si>
  <si>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</si>
  <si>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</si>
  <si>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</si>
  <si>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</si>
  <si>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</si>
  <si>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</si>
  <si>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</si>
  <si>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</si>
  <si>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</si>
  <si>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</si>
  <si>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</si>
  <si>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</si>
  <si>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</si>
  <si>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</si>
  <si>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</si>
  <si>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</si>
  <si>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</si>
  <si>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</si>
  <si>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</si>
  <si>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</si>
  <si>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</si>
  <si>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</si>
  <si>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</si>
  <si>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</si>
  <si>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</si>
  <si>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</si>
  <si>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</si>
  <si>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</si>
  <si>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</si>
  <si>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</si>
  <si>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</si>
  <si>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</si>
  <si>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</si>
  <si>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</si>
  <si>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</si>
  <si>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</si>
  <si>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</si>
  <si>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</si>
  <si>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</si>
  <si>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</si>
  <si>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</si>
  <si>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</si>
  <si>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</si>
  <si>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</si>
  <si>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</si>
  <si>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</si>
  <si>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</si>
  <si>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</si>
  <si>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</si>
  <si>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</si>
  <si>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</si>
  <si>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</si>
  <si>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</si>
  <si>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</si>
  <si>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</si>
  <si>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</si>
  <si>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</si>
  <si>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</si>
  <si>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</si>
  <si>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</si>
  <si>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</si>
  <si>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</si>
  <si>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</si>
  <si>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</si>
  <si>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</si>
  <si>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</si>
  <si>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</si>
  <si>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</si>
  <si>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</si>
  <si>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</si>
  <si>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</si>
  <si>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</si>
  <si>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</si>
  <si>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</si>
  <si>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</si>
  <si>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</si>
  <si>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</si>
  <si>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</si>
  <si>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</si>
  <si>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</si>
  <si>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</si>
  <si>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</si>
  <si>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</si>
  <si>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</si>
  <si>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</si>
  <si>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</si>
  <si>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</si>
  <si>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</si>
  <si>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</si>
  <si>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</si>
  <si>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</si>
  <si>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</si>
  <si>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</si>
  <si>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</si>
  <si>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</si>
  <si>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</si>
  <si>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</si>
  <si>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</si>
  <si>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</si>
  <si>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</si>
  <si>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</si>
  <si>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</si>
  <si>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</si>
  <si>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</si>
  <si>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</si>
  <si>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</si>
  <si>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</si>
  <si>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</si>
  <si>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</si>
  <si>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</si>
  <si>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</si>
  <si>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</si>
  <si>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</si>
  <si>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</si>
  <si>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</si>
  <si>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</si>
  <si>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</si>
  <si>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</si>
  <si>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</si>
  <si>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</si>
  <si>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</si>
  <si>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</si>
  <si>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</si>
  <si>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</si>
  <si>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</si>
  <si>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</si>
  <si>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</si>
  <si>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</si>
  <si>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</si>
  <si>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</si>
  <si>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</si>
  <si>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</si>
  <si>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</si>
  <si>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</si>
  <si>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</si>
  <si>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</si>
  <si>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</si>
  <si>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</si>
  <si>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</si>
  <si>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</si>
  <si>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</si>
  <si>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</si>
  <si>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</si>
  <si>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</si>
  <si>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</si>
  <si>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</si>
  <si>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</si>
  <si>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</si>
  <si>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</si>
  <si>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</si>
  <si>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</si>
  <si>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</si>
  <si>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</si>
  <si>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</si>
  <si>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</si>
  <si>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</si>
  <si>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</si>
  <si>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</si>
  <si>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</si>
  <si>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</si>
  <si>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</si>
  <si>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</si>
  <si>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</si>
  <si>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</si>
  <si>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</si>
  <si>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</si>
  <si>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</si>
  <si>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</si>
  <si>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</si>
  <si>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</si>
  <si>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</si>
  <si>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</si>
  <si>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</si>
  <si>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</si>
  <si>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</si>
  <si>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</si>
  <si>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</si>
  <si>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</si>
  <si>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</si>
  <si>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</si>
  <si>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</si>
  <si>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</si>
  <si>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</si>
  <si>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</si>
  <si>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</si>
  <si>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</si>
  <si>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</si>
  <si>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</si>
  <si>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</si>
  <si>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</si>
  <si>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</si>
  <si>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</si>
  <si>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</si>
  <si>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</si>
  <si>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</si>
  <si>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</si>
  <si>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</si>
  <si>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</si>
  <si>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</si>
  <si>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</si>
  <si>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</si>
  <si>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</si>
  <si>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</si>
  <si>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</si>
  <si>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</si>
  <si>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</si>
  <si>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</si>
  <si>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</si>
  <si>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</si>
  <si>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</si>
  <si>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</si>
  <si>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</si>
  <si>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</si>
  <si>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</si>
  <si>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</si>
  <si>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</si>
  <si>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</si>
  <si>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</si>
  <si>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</si>
  <si>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</si>
  <si>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</si>
  <si>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</si>
  <si>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</si>
  <si>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</si>
  <si>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</si>
  <si>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</si>
  <si>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</si>
  <si>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</si>
  <si>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</si>
  <si>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</si>
  <si>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</si>
  <si>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</si>
  <si>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</si>
  <si>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</si>
  <si>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</si>
  <si>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</si>
  <si>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</si>
  <si>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</si>
  <si>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</si>
  <si>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</si>
  <si>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</si>
  <si>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</si>
  <si>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</si>
  <si>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</si>
  <si>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</si>
  <si>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</si>
  <si>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</si>
  <si>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</si>
  <si>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</si>
  <si>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</si>
  <si>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</si>
  <si>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</si>
  <si>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</si>
  <si>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</si>
  <si>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</si>
  <si>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</si>
  <si>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</si>
  <si>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</si>
  <si>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</si>
  <si>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</si>
  <si>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</si>
  <si>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</si>
  <si>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</si>
  <si>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</si>
  <si>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</si>
  <si>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</si>
  <si>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</si>
  <si>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</si>
  <si>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</si>
  <si>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</si>
  <si>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</si>
  <si>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</si>
  <si>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</si>
  <si>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</si>
  <si>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</si>
  <si>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</si>
  <si>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</si>
  <si>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</si>
  <si>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</si>
  <si>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</si>
  <si>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</si>
  <si>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</si>
  <si>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</si>
  <si>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</si>
  <si>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</si>
  <si>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</si>
  <si>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</si>
  <si>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</si>
  <si>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</si>
  <si>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</si>
  <si>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</si>
  <si>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</si>
  <si>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</si>
  <si>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</si>
  <si>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</si>
  <si>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</si>
  <si>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</si>
  <si>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</si>
  <si>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</si>
  <si>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</si>
  <si>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</si>
  <si>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</si>
  <si>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</si>
  <si>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</si>
  <si>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</si>
  <si>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</si>
  <si>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</si>
  <si>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</si>
  <si>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</si>
  <si>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</si>
  <si>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</si>
  <si>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</si>
  <si>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</si>
  <si>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</si>
  <si>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</si>
  <si>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</si>
  <si>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</si>
  <si>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</si>
  <si>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</si>
  <si>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</si>
  <si>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</si>
  <si>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</si>
  <si>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</si>
  <si>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</si>
  <si>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</si>
  <si>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</si>
  <si>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</si>
  <si>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</si>
  <si>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</si>
  <si>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</si>
  <si>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</si>
  <si>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</si>
  <si>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</si>
  <si>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</si>
  <si>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</si>
  <si>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</si>
  <si>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</si>
  <si>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</si>
  <si>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</si>
  <si>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</si>
  <si>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</si>
  <si>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</si>
  <si>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</si>
  <si>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</si>
  <si>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</si>
  <si>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</si>
  <si>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</si>
  <si>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</si>
  <si>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</si>
  <si>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</si>
  <si>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</si>
  <si>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</si>
  <si>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</si>
  <si>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</si>
  <si>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</si>
  <si>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</si>
  <si>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</si>
  <si>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</si>
  <si>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</si>
  <si>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</si>
  <si>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</si>
  <si>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</si>
  <si>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</si>
  <si>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</si>
  <si>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</si>
  <si>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</si>
  <si>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</si>
  <si>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</si>
  <si>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</si>
  <si>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</si>
  <si>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</si>
  <si>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</si>
  <si>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</si>
  <si>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</si>
  <si>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</si>
  <si>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</si>
  <si>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</si>
  <si>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</si>
  <si>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</si>
  <si>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</si>
  <si>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</si>
  <si>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</si>
  <si>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</si>
  <si>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</si>
  <si>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</si>
  <si>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</si>
  <si>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</si>
  <si>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</si>
  <si>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</si>
  <si>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</si>
  <si>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</si>
  <si>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</si>
  <si>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</si>
  <si>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</si>
  <si>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</si>
  <si>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</si>
  <si>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</si>
  <si>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</si>
  <si>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</si>
  <si>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</si>
  <si>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</si>
  <si>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</si>
  <si>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</si>
  <si>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</si>
  <si>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</si>
  <si>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</si>
  <si>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</si>
  <si>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</si>
  <si>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</si>
  <si>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</si>
  <si>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</si>
  <si>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</si>
  <si>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</si>
  <si>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</si>
  <si>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</si>
  <si>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</si>
  <si>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</si>
  <si>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</si>
  <si>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</si>
  <si>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</si>
  <si>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</si>
  <si>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</si>
  <si>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</si>
  <si>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</si>
  <si>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</si>
  <si>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</si>
  <si>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</si>
  <si>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</si>
  <si>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</si>
  <si>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</si>
  <si>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</si>
  <si>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</si>
  <si>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</si>
  <si>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</si>
  <si>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</si>
  <si>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</si>
  <si>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</si>
  <si>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</si>
  <si>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</si>
  <si>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</si>
  <si>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</si>
  <si>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</si>
  <si>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</si>
  <si>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</si>
  <si>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</si>
  <si>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</si>
  <si>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</si>
  <si>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</si>
  <si>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</si>
  <si>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</si>
  <si>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</si>
  <si>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</si>
  <si>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</si>
  <si>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</si>
  <si>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</si>
  <si>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</si>
  <si>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</si>
  <si>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</si>
  <si>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</si>
  <si>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</si>
  <si>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</si>
  <si>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</si>
  <si>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</si>
  <si>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</si>
  <si>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</si>
  <si>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</si>
  <si>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</si>
  <si>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</si>
  <si>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</si>
  <si>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</si>
  <si>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</si>
  <si>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</si>
  <si>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</si>
  <si>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</si>
  <si>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</si>
  <si>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</si>
  <si>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</si>
  <si>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</si>
  <si>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</si>
  <si>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</si>
  <si>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</si>
  <si>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</si>
  <si>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</si>
  <si>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</si>
  <si>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</si>
  <si>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</si>
  <si>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</si>
  <si>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</si>
  <si>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</si>
  <si>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</si>
  <si>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</si>
  <si>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</si>
  <si>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</si>
  <si>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</si>
  <si>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</si>
  <si>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</si>
  <si>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</si>
  <si>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</si>
  <si>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</si>
  <si>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</si>
  <si>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</si>
  <si>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</si>
  <si>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</si>
  <si>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</si>
  <si>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</si>
  <si>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</si>
  <si>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</si>
  <si>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</si>
  <si>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</si>
  <si>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</si>
  <si>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</si>
  <si>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</si>
  <si>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</si>
  <si>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</si>
  <si>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</si>
  <si>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</si>
  <si>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</si>
  <si>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</si>
  <si>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</si>
  <si>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</si>
  <si>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</si>
  <si>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</si>
  <si>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</si>
  <si>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</si>
  <si>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</si>
  <si>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</si>
  <si>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</si>
  <si>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</si>
  <si>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</si>
  <si>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</si>
  <si>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</si>
  <si>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</si>
  <si>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</si>
  <si>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</si>
  <si>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</si>
  <si>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</si>
  <si>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</si>
  <si>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</si>
  <si>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</si>
  <si>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</si>
  <si>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</si>
  <si>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</si>
  <si>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</si>
  <si>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</si>
  <si>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</si>
  <si>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</si>
  <si>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</si>
  <si>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</si>
  <si>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</si>
  <si>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</si>
  <si>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</si>
  <si>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</si>
  <si>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</si>
  <si>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</si>
  <si>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</si>
  <si>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</si>
  <si>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</si>
  <si>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</si>
  <si>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</si>
  <si>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</si>
  <si>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</si>
  <si>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</si>
  <si>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</si>
  <si>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</si>
  <si>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</si>
  <si>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</si>
  <si>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</si>
  <si>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</si>
  <si>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</si>
  <si>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</si>
  <si>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</si>
  <si>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</si>
  <si>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</si>
  <si>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</si>
  <si>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</si>
  <si>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</si>
  <si>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</si>
  <si>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</si>
  <si>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</si>
  <si>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</si>
  <si>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</si>
  <si>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</si>
  <si>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</si>
  <si>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</si>
  <si>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</si>
  <si>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</si>
  <si>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</si>
  <si>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</si>
  <si>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</si>
  <si>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</si>
  <si>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</si>
  <si>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</si>
  <si>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</si>
  <si>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</si>
  <si>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</si>
  <si>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</si>
  <si>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</si>
  <si>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</si>
  <si>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</si>
  <si>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</si>
  <si>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</si>
  <si>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</si>
  <si>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</si>
  <si>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</si>
  <si>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</si>
  <si>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</si>
  <si>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</si>
  <si>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</si>
  <si>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</si>
  <si>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</si>
  <si>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</si>
  <si>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</si>
  <si>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</si>
  <si>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</si>
  <si>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</si>
  <si>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</si>
  <si>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</si>
  <si>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</si>
  <si>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</si>
  <si>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</si>
  <si>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</si>
  <si>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</si>
  <si>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</si>
  <si>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</si>
  <si>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</si>
  <si>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</si>
  <si>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</si>
  <si>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</si>
  <si>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</si>
  <si>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</si>
  <si>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</si>
  <si>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</si>
  <si>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</si>
  <si>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</si>
  <si>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</si>
  <si>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</si>
  <si>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</si>
  <si>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</si>
  <si>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</si>
  <si>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</si>
  <si>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</si>
  <si>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</si>
  <si>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</si>
  <si>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</si>
  <si>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</si>
  <si>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</si>
  <si>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</si>
  <si>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</si>
  <si>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</si>
  <si>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</si>
  <si>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</si>
  <si>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</si>
  <si>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</si>
  <si>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</si>
  <si>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</si>
  <si>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</si>
  <si>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</si>
  <si>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</si>
  <si>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</si>
  <si>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</si>
  <si>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</si>
  <si>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</si>
  <si>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</si>
  <si>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</si>
  <si>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</si>
  <si>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</si>
  <si>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</si>
  <si>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</si>
  <si>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</si>
  <si>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</si>
  <si>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</si>
  <si>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</si>
  <si>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</si>
  <si>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</si>
  <si>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</si>
  <si>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</si>
  <si>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</si>
  <si>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</si>
  <si>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</si>
  <si>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</si>
  <si>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</si>
  <si>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</si>
  <si>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</si>
  <si>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</si>
  <si>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</si>
  <si>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</si>
  <si>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</si>
  <si>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</si>
  <si>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</si>
  <si>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</si>
  <si>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</si>
  <si>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</si>
  <si>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</si>
  <si>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</si>
  <si>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</si>
  <si>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</si>
  <si>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</si>
  <si>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</si>
  <si>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</si>
  <si>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</si>
  <si>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</si>
  <si>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</si>
  <si>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</si>
  <si>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</si>
  <si>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</si>
  <si>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</si>
  <si>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</si>
  <si>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</si>
  <si>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</si>
  <si>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</si>
  <si>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</si>
  <si>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</si>
  <si>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</si>
  <si>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</si>
  <si>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</si>
  <si>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</si>
  <si>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</si>
  <si>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</si>
  <si>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</si>
  <si>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</si>
  <si>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</si>
  <si>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</si>
  <si>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</si>
  <si>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</si>
  <si>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</si>
  <si>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</si>
  <si>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</si>
  <si>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</si>
  <si>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</si>
  <si>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</si>
  <si>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</si>
  <si>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</si>
  <si>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</si>
  <si>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</si>
  <si>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</si>
  <si>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</si>
  <si>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</si>
  <si>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</si>
  <si>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</si>
  <si>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</si>
  <si>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</si>
  <si>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</si>
  <si>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</si>
  <si>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</si>
  <si>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</si>
  <si>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</si>
  <si>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</si>
  <si>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</si>
  <si>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</si>
  <si>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</si>
  <si>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</si>
  <si>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</si>
  <si>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</si>
  <si>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</si>
  <si>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</si>
  <si>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</si>
  <si>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</si>
  <si>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</si>
  <si>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</si>
  <si>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</si>
  <si>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</si>
  <si>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</si>
  <si>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</si>
  <si>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</si>
  <si>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</si>
  <si>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</si>
  <si>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</si>
  <si>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</si>
  <si>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</si>
  <si>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</si>
  <si>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</si>
  <si>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</si>
  <si>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</si>
  <si>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</si>
  <si>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</si>
  <si>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</si>
  <si>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</si>
  <si>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</si>
  <si>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</si>
  <si>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</si>
  <si>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</si>
  <si>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</si>
  <si>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</si>
  <si>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</si>
  <si>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</si>
  <si>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</si>
  <si>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</si>
  <si>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</si>
  <si>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</si>
  <si>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</si>
  <si>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</si>
  <si>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</si>
  <si>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</si>
  <si>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</si>
  <si>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</si>
  <si>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</si>
  <si>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</si>
  <si>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</si>
  <si>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</si>
  <si>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</si>
  <si>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</si>
  <si>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</si>
  <si>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</si>
  <si>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</si>
  <si>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</si>
  <si>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</si>
  <si>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</si>
  <si>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</si>
  <si>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</si>
  <si>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</si>
  <si>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</si>
  <si>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</si>
  <si>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</si>
  <si>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</si>
  <si>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</si>
  <si>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</si>
  <si>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</si>
  <si>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</si>
  <si>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</si>
  <si>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</si>
  <si>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</si>
  <si>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</si>
  <si>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</si>
  <si>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</si>
  <si>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</si>
  <si>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</si>
  <si>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</si>
  <si>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</si>
  <si>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</si>
  <si>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</si>
  <si>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</si>
  <si>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</si>
  <si>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</si>
  <si>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</si>
  <si>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</si>
  <si>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</si>
  <si>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</si>
  <si>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</si>
  <si>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</si>
  <si>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</si>
  <si>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</si>
  <si>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</si>
  <si>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</si>
  <si>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</si>
  <si>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</si>
  <si>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</si>
  <si>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</si>
  <si>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</si>
  <si>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</si>
  <si>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</si>
  <si>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</si>
  <si>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</si>
  <si>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</si>
  <si>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</si>
  <si>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</si>
  <si>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</si>
  <si>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</si>
  <si>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</si>
  <si>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</si>
  <si>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</si>
  <si>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</si>
  <si>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</si>
  <si>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</si>
  <si>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</si>
  <si>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</si>
  <si>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</si>
  <si>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</si>
  <si>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</si>
  <si>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</si>
  <si>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</si>
  <si>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</si>
  <si>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</si>
  <si>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</si>
  <si>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</si>
  <si>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</si>
  <si>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</si>
  <si>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</si>
  <si>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</si>
  <si>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</si>
  <si>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</si>
  <si>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</si>
  <si>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</si>
  <si>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</si>
  <si>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</si>
  <si>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</si>
  <si>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</si>
  <si>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</si>
  <si>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</si>
  <si>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</si>
  <si>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</si>
  <si>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</si>
  <si>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</si>
  <si>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</si>
  <si>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</si>
  <si>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</si>
  <si>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</si>
  <si>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</si>
  <si>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</si>
  <si>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</si>
  <si>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</si>
  <si>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</si>
  <si>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</si>
  <si>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</si>
  <si>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</si>
  <si>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</si>
  <si>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</si>
  <si>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</si>
  <si>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</si>
  <si>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</si>
  <si>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</si>
  <si>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</si>
  <si>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</si>
  <si>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</si>
  <si>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</si>
  <si>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</si>
  <si>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</si>
  <si>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</si>
  <si>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</si>
  <si>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</si>
  <si>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</si>
  <si>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</si>
  <si>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</si>
  <si>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</si>
  <si>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</si>
  <si>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</si>
  <si>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</si>
  <si>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</si>
  <si>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</si>
  <si>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</si>
  <si>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</si>
  <si>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</si>
  <si>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</si>
  <si>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</si>
  <si>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</si>
  <si>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</si>
  <si>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</si>
  <si>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</si>
  <si>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</si>
  <si>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</si>
  <si>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</si>
  <si>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</si>
  <si>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</si>
  <si>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</si>
  <si>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</si>
  <si>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</si>
  <si>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</si>
  <si>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</si>
  <si>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</si>
  <si>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</si>
  <si>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</si>
  <si>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</si>
  <si>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</si>
  <si>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</si>
  <si>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</si>
  <si>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</si>
  <si>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</si>
  <si>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</si>
  <si>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</si>
  <si>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</si>
  <si>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</si>
  <si>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</si>
  <si>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</si>
  <si>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</si>
  <si>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</si>
  <si>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</si>
  <si>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</si>
  <si>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</si>
  <si>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</si>
  <si>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</si>
  <si>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</si>
  <si>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</si>
  <si>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</si>
  <si>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</si>
  <si>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</si>
  <si>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</si>
  <si>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</si>
  <si>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</si>
  <si>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</si>
  <si>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</si>
  <si>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</si>
  <si>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</si>
  <si>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</si>
  <si>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</si>
  <si>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</si>
  <si>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</si>
  <si>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</si>
  <si>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</si>
  <si>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</si>
  <si>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</si>
  <si>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</si>
  <si>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</si>
  <si>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</si>
  <si>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</si>
  <si>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</si>
  <si>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</si>
  <si>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</si>
  <si>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</si>
  <si>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</si>
  <si>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</si>
  <si>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</si>
  <si>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</si>
  <si>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</si>
  <si>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</si>
  <si>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</si>
  <si>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</si>
  <si>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</si>
  <si>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</si>
  <si>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</si>
  <si>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</si>
  <si>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</si>
  <si>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</si>
  <si>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</si>
  <si>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</si>
  <si>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</si>
  <si>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</si>
  <si>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</si>
  <si>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</si>
  <si>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</si>
  <si>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</si>
  <si>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</si>
  <si>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</si>
  <si>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</si>
  <si>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</si>
  <si>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</si>
  <si>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</si>
  <si>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</si>
  <si>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</si>
  <si>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</si>
  <si>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</si>
  <si>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</si>
  <si>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</si>
  <si>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</si>
  <si>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</si>
  <si>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</si>
  <si>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</si>
  <si>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</si>
  <si>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</si>
  <si>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</si>
  <si>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</si>
  <si>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</si>
  <si>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</si>
  <si>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</si>
  <si>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</si>
  <si>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</si>
  <si>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</si>
  <si>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</si>
  <si>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</si>
  <si>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</si>
  <si>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</si>
  <si>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</si>
  <si>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</si>
  <si>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</si>
  <si>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</si>
  <si>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</si>
  <si>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</si>
  <si>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</si>
  <si>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</si>
  <si>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</si>
  <si>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</si>
  <si>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</si>
  <si>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</si>
  <si>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</si>
  <si>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</si>
  <si>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</si>
  <si>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</si>
  <si>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</si>
  <si>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</si>
  <si>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</si>
  <si>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</si>
  <si>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</si>
  <si>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</si>
  <si>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</si>
  <si>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</si>
  <si>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</si>
  <si>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</si>
  <si>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</si>
  <si>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</si>
  <si>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</si>
  <si>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</si>
  <si>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</si>
  <si>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</si>
  <si>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</si>
  <si>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</si>
  <si>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</si>
  <si>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</si>
  <si>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</si>
  <si>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</si>
  <si>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</si>
  <si>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</si>
  <si>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</si>
  <si>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</si>
  <si>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</si>
  <si>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</si>
  <si>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</si>
  <si>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</si>
  <si>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</si>
  <si>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</si>
  <si>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</si>
  <si>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</si>
  <si>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</si>
  <si>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</si>
  <si>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</si>
  <si>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</si>
  <si>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</si>
  <si>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</si>
  <si>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</si>
  <si>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</si>
  <si>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</si>
  <si>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</si>
  <si>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</si>
  <si>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</si>
  <si>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</si>
  <si>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</si>
  <si>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</si>
  <si>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</si>
  <si>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</si>
  <si>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</si>
  <si>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</si>
  <si>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</si>
  <si>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</si>
  <si>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</si>
  <si>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</si>
  <si>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</si>
  <si>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</si>
  <si>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</si>
  <si>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</si>
  <si>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</si>
  <si>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</si>
  <si>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</si>
  <si>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</si>
  <si>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</si>
  <si>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</si>
  <si>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</si>
  <si>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</si>
  <si>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</si>
  <si>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</si>
  <si>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</si>
  <si>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</si>
  <si>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</si>
  <si>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</si>
  <si>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</si>
  <si>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</si>
  <si>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</si>
  <si>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</si>
  <si>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</si>
  <si>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</si>
  <si>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</si>
  <si>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</si>
  <si>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</si>
  <si>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</si>
  <si>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</si>
  <si>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</si>
  <si>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</si>
  <si>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</si>
  <si>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</si>
  <si>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</si>
  <si>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</si>
  <si>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</si>
  <si>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</si>
  <si>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</si>
  <si>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</si>
  <si>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</si>
  <si>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</si>
  <si>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</si>
  <si>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</si>
  <si>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</si>
  <si>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</si>
  <si>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</si>
  <si>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</si>
  <si>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</si>
  <si>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</si>
  <si>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</si>
  <si>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</si>
  <si>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</si>
  <si>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</si>
  <si>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</si>
  <si>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</si>
  <si>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</si>
  <si>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</si>
  <si>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</si>
  <si>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</si>
  <si>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</si>
  <si>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</si>
  <si>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</si>
  <si>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</si>
  <si>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</si>
  <si>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</si>
  <si>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</si>
  <si>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</si>
  <si>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</si>
  <si>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</si>
  <si>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</si>
  <si>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</si>
  <si>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</si>
  <si>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</si>
  <si>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</si>
  <si>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</si>
  <si>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</si>
  <si>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</si>
  <si>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</si>
  <si>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</si>
  <si>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</si>
  <si>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</si>
  <si>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</si>
  <si>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</si>
  <si>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</si>
  <si>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</si>
  <si>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</si>
  <si>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</si>
  <si>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</si>
  <si>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</si>
  <si>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</si>
  <si>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</si>
  <si>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</si>
  <si>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</si>
  <si>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</si>
  <si>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</si>
  <si>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</si>
  <si>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</si>
  <si>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</si>
  <si>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</si>
  <si>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</si>
  <si>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</si>
  <si>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</si>
  <si>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</si>
  <si>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</si>
  <si>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</si>
  <si>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</si>
  <si>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</si>
  <si>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</si>
  <si>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</si>
  <si>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</si>
  <si>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</si>
  <si>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</si>
  <si>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</si>
  <si>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</si>
  <si>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</si>
  <si>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</si>
  <si>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</si>
  <si>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</si>
  <si>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</si>
  <si>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</si>
  <si>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</si>
  <si>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</si>
  <si>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</si>
  <si>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</si>
  <si>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</si>
  <si>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</si>
  <si>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</si>
  <si>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</si>
  <si>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</si>
  <si>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</si>
  <si>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</si>
  <si>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</si>
  <si>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</si>
  <si>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</si>
  <si>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</si>
  <si>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</si>
  <si>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</si>
  <si>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</si>
  <si>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</si>
  <si>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</si>
  <si>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</si>
  <si>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</si>
  <si>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</si>
  <si>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</si>
  <si>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</si>
  <si>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</si>
  <si>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</si>
  <si>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</si>
  <si>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</si>
  <si>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</si>
  <si>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</si>
  <si>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</si>
  <si>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</si>
  <si>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</si>
  <si>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</si>
  <si>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</si>
  <si>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</si>
  <si>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</si>
  <si>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</si>
  <si>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</si>
  <si>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</si>
  <si>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</si>
  <si>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</si>
  <si>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</si>
  <si>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</si>
  <si>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</si>
  <si>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</si>
  <si>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</si>
  <si>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</si>
  <si>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</si>
  <si>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</si>
  <si>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</si>
  <si>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</si>
  <si>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</si>
  <si>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</si>
  <si>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</si>
  <si>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</si>
  <si>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</si>
  <si>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</si>
  <si>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</si>
  <si>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</si>
  <si>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</si>
  <si>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</si>
  <si>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</si>
  <si>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</si>
  <si>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</si>
  <si>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</si>
  <si>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</si>
  <si>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</si>
  <si>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</si>
  <si>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</si>
  <si>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</si>
  <si>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</si>
  <si>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</si>
  <si>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</si>
  <si>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</si>
  <si>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</si>
  <si>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</si>
  <si>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</si>
  <si>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</si>
  <si>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</si>
  <si>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</si>
  <si>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</si>
  <si>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</si>
  <si>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</si>
  <si>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</si>
  <si>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</si>
  <si>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</si>
  <si>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</si>
  <si>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</si>
  <si>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</si>
  <si>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</si>
  <si>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</si>
  <si>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</si>
  <si>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</si>
  <si>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</si>
  <si>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</si>
  <si>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</si>
  <si>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</si>
  <si>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</si>
  <si>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</si>
  <si>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</si>
  <si>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</si>
  <si>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</si>
  <si>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</si>
  <si>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</si>
  <si>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</si>
  <si>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</si>
  <si>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</si>
  <si>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</si>
  <si>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</si>
  <si>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</si>
  <si>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</si>
  <si>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</si>
  <si>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</si>
  <si>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</si>
  <si>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</si>
  <si>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</si>
  <si>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</si>
  <si>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</si>
  <si>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</si>
  <si>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</si>
  <si>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</si>
  <si>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</si>
  <si>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</si>
  <si>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</si>
  <si>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</si>
  <si>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</si>
  <si>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</si>
  <si>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</si>
  <si>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</si>
  <si>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</si>
  <si>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</si>
  <si>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</si>
  <si>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</si>
  <si>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</si>
  <si>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</si>
  <si>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</si>
  <si>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</si>
  <si>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</si>
  <si>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</si>
  <si>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</si>
  <si>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</si>
  <si>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</si>
  <si>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</si>
  <si>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</si>
  <si>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</si>
  <si>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</si>
  <si>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</si>
  <si>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</si>
  <si>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</si>
  <si>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</si>
  <si>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</si>
  <si>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</si>
  <si>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</si>
  <si>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</si>
  <si>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</si>
  <si>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</si>
  <si>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</si>
  <si>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</si>
  <si>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</si>
  <si>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</si>
  <si>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</si>
  <si>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</si>
  <si>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</si>
  <si>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</si>
  <si>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</si>
  <si>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</si>
  <si>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</si>
  <si>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</si>
  <si>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</si>
  <si>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</si>
  <si>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</si>
  <si>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</si>
  <si>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</si>
  <si>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</si>
  <si>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</si>
  <si>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</si>
  <si>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</si>
  <si>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</si>
  <si>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</si>
  <si>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</si>
  <si>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</si>
  <si>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</si>
  <si>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</si>
  <si>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</si>
  <si>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</si>
  <si>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</si>
  <si>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</si>
  <si>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</si>
  <si>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</si>
  <si>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</si>
  <si>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</si>
  <si>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</si>
  <si>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</si>
  <si>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</si>
  <si>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</si>
  <si>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</si>
  <si>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</si>
  <si>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</si>
  <si>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</si>
  <si>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</si>
  <si>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</si>
  <si>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</si>
  <si>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</si>
  <si>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</si>
  <si>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</si>
  <si>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</si>
  <si>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</si>
  <si>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</si>
  <si>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</si>
  <si>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</si>
  <si>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</si>
  <si>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</si>
  <si>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</si>
  <si>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</si>
  <si>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</si>
  <si>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</si>
  <si>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</si>
  <si>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</si>
  <si>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</si>
  <si>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</si>
  <si>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</si>
  <si>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</si>
  <si>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</si>
  <si>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</si>
  <si>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</si>
  <si>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</si>
  <si>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</si>
  <si>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</si>
  <si>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</si>
  <si>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</si>
  <si>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</si>
  <si>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</si>
  <si>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</si>
  <si>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</si>
  <si>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</si>
  <si>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</si>
  <si>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</si>
  <si>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</si>
  <si>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</si>
  <si>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</si>
  <si>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</si>
  <si>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</si>
  <si>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</si>
  <si>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</si>
  <si>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</si>
  <si>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</si>
  <si>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</si>
  <si>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</si>
  <si>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</si>
  <si>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</si>
  <si>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</si>
  <si>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</si>
  <si>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</si>
  <si>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</si>
  <si>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</si>
  <si>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</si>
  <si>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</si>
  <si>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</si>
  <si>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</si>
  <si>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</si>
  <si>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</si>
  <si>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</si>
  <si>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</si>
  <si>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</si>
  <si>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</si>
  <si>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</si>
  <si>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</si>
  <si>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</si>
  <si>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</si>
  <si>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</si>
  <si>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</si>
  <si>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</si>
  <si>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</si>
  <si>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</si>
  <si>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</si>
  <si>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</si>
  <si>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</si>
  <si>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</si>
  <si>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</si>
  <si>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</si>
  <si>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</si>
  <si>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</si>
  <si>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</si>
  <si>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</si>
  <si>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</si>
  <si>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</si>
  <si>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</si>
  <si>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</si>
  <si>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</si>
  <si>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</si>
  <si>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</si>
  <si>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</si>
  <si>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</si>
  <si>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</si>
  <si>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</si>
  <si>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</si>
  <si>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</si>
  <si>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</si>
  <si>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</si>
  <si>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</si>
  <si>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</si>
  <si>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</si>
  <si>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</si>
  <si>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</si>
  <si>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</si>
  <si>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</si>
  <si>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</si>
  <si>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</si>
  <si>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</si>
  <si>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</si>
  <si>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</si>
  <si>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</si>
  <si>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</si>
  <si>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</si>
  <si>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</si>
  <si>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</si>
  <si>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</si>
  <si>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</si>
  <si>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</si>
  <si>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</si>
  <si>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</si>
  <si>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</si>
  <si>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</si>
  <si>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</si>
  <si>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</si>
  <si>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</si>
  <si>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</si>
  <si>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</si>
  <si>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</si>
  <si>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</si>
  <si>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</si>
  <si>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</si>
  <si>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</si>
  <si>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</si>
  <si>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</si>
  <si>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</si>
  <si>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</si>
  <si>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</si>
  <si>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</si>
  <si>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</si>
  <si>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</si>
  <si>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</si>
  <si>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</si>
  <si>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</si>
  <si>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</si>
  <si>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</si>
  <si>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</si>
  <si>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</si>
  <si>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</si>
  <si>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</si>
  <si>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</si>
  <si>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</si>
  <si>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</si>
  <si>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</si>
  <si>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</si>
  <si>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</si>
  <si>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</si>
  <si>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</si>
  <si>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</si>
  <si>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</si>
  <si>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</si>
  <si>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</si>
  <si>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</si>
  <si>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</si>
  <si>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</si>
  <si>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</si>
  <si>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</si>
  <si>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</si>
  <si>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</si>
  <si>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</si>
  <si>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</si>
  <si>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</si>
  <si>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</si>
  <si>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</si>
  <si>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</si>
  <si>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</si>
  <si>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</si>
  <si>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</si>
  <si>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</si>
  <si>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</si>
  <si>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</si>
  <si>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</si>
  <si>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</si>
  <si>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</si>
  <si>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</si>
  <si>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</si>
  <si>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</si>
  <si>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</si>
  <si>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</si>
  <si>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</si>
  <si>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</si>
  <si>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</si>
  <si>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</si>
  <si>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</si>
  <si>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</si>
  <si>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</si>
  <si>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</si>
  <si>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</si>
  <si>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</si>
  <si>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</si>
  <si>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</si>
  <si>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</si>
  <si>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</si>
  <si>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</si>
  <si>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</si>
  <si>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</si>
  <si>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</si>
  <si>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</si>
  <si>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</si>
  <si>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</si>
  <si>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</si>
  <si>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</si>
  <si>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</si>
  <si>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</si>
  <si>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</si>
  <si>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</si>
  <si>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</si>
  <si>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</si>
  <si>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</si>
  <si>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</si>
  <si>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</si>
  <si>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</si>
  <si>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</si>
  <si>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</si>
  <si>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</si>
  <si>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</si>
  <si>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</si>
  <si>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</si>
  <si>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</si>
  <si>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</si>
  <si>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</si>
  <si>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</si>
  <si>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</si>
  <si>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</si>
  <si>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</si>
  <si>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</si>
  <si>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</si>
  <si>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</si>
  <si>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</si>
  <si>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</si>
  <si>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</si>
  <si>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</si>
  <si>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</si>
  <si>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</si>
  <si>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</si>
  <si>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</si>
  <si>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</si>
  <si>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</si>
  <si>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</si>
  <si>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</si>
  <si>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</si>
  <si>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</si>
  <si>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</si>
  <si>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</si>
  <si>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</si>
  <si>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</si>
  <si>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</si>
  <si>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</si>
  <si>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</si>
  <si>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</si>
  <si>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</si>
  <si>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</si>
  <si>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</si>
  <si>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</si>
  <si>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</si>
  <si>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</si>
  <si>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</si>
  <si>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</si>
  <si>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</si>
  <si>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</si>
  <si>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</si>
  <si>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</si>
  <si>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</si>
  <si>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</si>
  <si>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</si>
  <si>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</si>
  <si>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</si>
  <si>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</si>
  <si>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</si>
  <si>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</si>
  <si>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</si>
  <si>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</si>
  <si>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</si>
  <si>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</si>
  <si>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</si>
  <si>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</si>
  <si>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</si>
  <si>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</si>
  <si>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</si>
  <si>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</si>
  <si>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</si>
  <si>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</si>
  <si>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</si>
  <si>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</si>
  <si>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</si>
  <si>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</si>
  <si>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</si>
  <si>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</si>
  <si>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</si>
  <si>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</si>
  <si>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</si>
  <si>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</si>
  <si>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</si>
  <si>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</si>
  <si>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</si>
  <si>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</si>
  <si>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</si>
  <si>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</si>
  <si>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</si>
  <si>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</si>
  <si>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</si>
  <si>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</si>
  <si>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</si>
  <si>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</si>
  <si>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</si>
  <si>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</si>
  <si>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</si>
  <si>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</si>
  <si>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</si>
  <si>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</si>
  <si>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</si>
  <si>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</si>
  <si>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</si>
  <si>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</si>
  <si>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</si>
  <si>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</si>
  <si>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</si>
  <si>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</si>
  <si>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</si>
  <si>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</si>
  <si>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</si>
  <si>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</si>
  <si>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</si>
  <si>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</si>
  <si>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</si>
  <si>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</si>
  <si>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</si>
  <si>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</si>
  <si>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</si>
  <si>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</si>
  <si>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</si>
  <si>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</si>
  <si>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</si>
  <si>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</si>
  <si>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</si>
  <si>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</si>
  <si>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</si>
  <si>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</si>
  <si>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</si>
  <si>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</si>
  <si>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</si>
  <si>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</si>
  <si>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</si>
  <si>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</si>
  <si>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</si>
  <si>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</si>
  <si>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</si>
  <si>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</si>
  <si>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</si>
  <si>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</si>
  <si>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</si>
  <si>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</si>
  <si>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</si>
  <si>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</si>
  <si>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</si>
  <si>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</si>
  <si>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</si>
  <si>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</si>
  <si>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</si>
  <si>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</si>
  <si>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</si>
  <si>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</si>
  <si>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</si>
  <si>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</si>
  <si>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</si>
  <si>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</si>
  <si>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</si>
  <si>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</si>
  <si>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</si>
  <si>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</si>
  <si>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</si>
  <si>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</si>
  <si>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</si>
  <si>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</si>
  <si>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</si>
  <si>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</si>
  <si>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</si>
  <si>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</si>
  <si>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</si>
  <si>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</si>
  <si>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</si>
  <si>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</si>
  <si>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</si>
  <si>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</si>
  <si>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</si>
  <si>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</si>
  <si>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</si>
  <si>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</si>
  <si>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</si>
  <si>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</si>
  <si>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</si>
  <si>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</si>
  <si>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</si>
  <si>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</si>
  <si>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</si>
  <si>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</si>
  <si>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</si>
  <si>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</si>
  <si>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</si>
  <si>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</si>
  <si>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</si>
  <si>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</si>
  <si>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</si>
  <si>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</si>
  <si>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</si>
  <si>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</si>
  <si>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</si>
  <si>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</si>
  <si>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</si>
  <si>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</si>
  <si>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</si>
  <si>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</si>
  <si>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</si>
  <si>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</si>
  <si>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</si>
  <si>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</si>
  <si>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</si>
  <si>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</si>
  <si>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</si>
  <si>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</si>
  <si>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</si>
  <si>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</si>
  <si>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</si>
  <si>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</si>
  <si>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</si>
  <si>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</si>
  <si>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</si>
  <si>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</si>
  <si>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</si>
  <si>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</si>
  <si>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</si>
  <si>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</si>
  <si>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</si>
  <si>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</si>
  <si>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</si>
  <si>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</si>
  <si>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</si>
  <si>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</si>
  <si>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</si>
  <si>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</si>
  <si>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</si>
  <si>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</si>
  <si>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</si>
  <si>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</si>
  <si>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</si>
  <si>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</si>
  <si>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</si>
  <si>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</si>
  <si>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</si>
  <si>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</si>
  <si>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</si>
  <si>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</si>
  <si>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</si>
  <si>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</si>
  <si>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</si>
  <si>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</si>
  <si>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</si>
  <si>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</si>
  <si>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</si>
  <si>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</si>
  <si>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</si>
  <si>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</si>
  <si>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</si>
  <si>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</si>
  <si>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</si>
  <si>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</si>
  <si>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</si>
  <si>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</si>
  <si>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</si>
  <si>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</si>
  <si>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</si>
  <si>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</si>
  <si>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</si>
  <si>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</si>
  <si>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</si>
  <si>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</si>
  <si>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</si>
  <si>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</si>
  <si>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</si>
  <si>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</si>
  <si>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</si>
  <si>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</si>
  <si>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</si>
  <si>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</si>
  <si>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</si>
  <si>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</si>
  <si>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</si>
  <si>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</si>
  <si>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</si>
  <si>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</si>
  <si>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</si>
  <si>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</si>
  <si>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</si>
  <si>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</si>
  <si>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</si>
  <si>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</si>
  <si>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</si>
  <si>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</si>
  <si>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</si>
  <si>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</si>
  <si>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</si>
  <si>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</si>
  <si>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</si>
  <si>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</si>
  <si>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</si>
  <si>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</si>
  <si>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</si>
  <si>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</si>
  <si>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</si>
  <si>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</si>
  <si>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</si>
  <si>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</si>
  <si>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</si>
  <si>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</si>
  <si>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</si>
  <si>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</si>
  <si>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</si>
  <si>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</si>
  <si>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</si>
  <si>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</si>
  <si>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</si>
  <si>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</si>
  <si>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</si>
  <si>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</si>
  <si>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</si>
  <si>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</si>
  <si>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</si>
  <si>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</si>
  <si>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</si>
  <si>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</si>
  <si>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</si>
  <si>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</si>
  <si>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</si>
  <si>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</si>
  <si>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</si>
  <si>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</si>
  <si>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</si>
  <si>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</si>
  <si>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</si>
  <si>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</si>
  <si>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</si>
  <si>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</si>
  <si>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</si>
  <si>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</si>
  <si>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</si>
  <si>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</si>
  <si>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</si>
  <si>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</si>
  <si>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</si>
  <si>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</si>
  <si>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</si>
  <si>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</si>
  <si>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</si>
  <si>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</si>
  <si>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</si>
  <si>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</si>
  <si>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</si>
  <si>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</si>
  <si>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</si>
  <si>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</si>
  <si>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</si>
  <si>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</si>
  <si>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</si>
  <si>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</si>
  <si>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</si>
  <si>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</si>
  <si>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</si>
  <si>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</si>
  <si>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</si>
  <si>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</si>
  <si>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</si>
  <si>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</si>
  <si>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</si>
  <si>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</si>
  <si>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</si>
  <si>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</si>
  <si>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</si>
  <si>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</si>
  <si>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</si>
  <si>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</si>
  <si>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</si>
  <si>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</si>
  <si>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</si>
  <si>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</si>
  <si>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</si>
  <si>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</si>
  <si>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</si>
  <si>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</si>
  <si>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</si>
  <si>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</si>
  <si>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</si>
  <si>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</si>
  <si>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</si>
  <si>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</si>
  <si>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</si>
  <si>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</si>
  <si>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</si>
  <si>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</si>
  <si>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</si>
  <si>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</si>
  <si>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</si>
  <si>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</si>
  <si>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</si>
  <si>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</si>
  <si>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</si>
  <si>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</si>
  <si>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</si>
  <si>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</si>
  <si>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</si>
  <si>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</si>
  <si>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</si>
  <si>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</si>
  <si>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</si>
  <si>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</si>
  <si>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</si>
  <si>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</si>
  <si>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</si>
  <si>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</si>
  <si>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</si>
  <si>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</si>
  <si>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</si>
  <si>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</si>
  <si>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</si>
  <si>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</si>
  <si>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</si>
  <si>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</si>
  <si>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</si>
  <si>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</si>
  <si>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</si>
  <si>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</si>
  <si>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</si>
  <si>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</si>
  <si>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</si>
  <si>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</si>
  <si>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</si>
  <si>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</si>
  <si>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</si>
  <si>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</si>
  <si>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</si>
  <si>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</si>
  <si>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</si>
  <si>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</si>
  <si>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</si>
  <si>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</si>
  <si>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</si>
  <si>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</si>
  <si>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</si>
  <si>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</si>
  <si>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</si>
  <si>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</si>
  <si>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</si>
  <si>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</si>
  <si>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</si>
  <si>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</si>
  <si>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</si>
  <si>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</si>
  <si>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</si>
  <si>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</si>
  <si>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</si>
  <si>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</si>
  <si>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</si>
  <si>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</si>
  <si>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</si>
  <si>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</si>
  <si>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</si>
  <si>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</si>
  <si>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</si>
  <si>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</si>
  <si>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</si>
  <si>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</si>
  <si>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</si>
  <si>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</si>
  <si>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</si>
  <si>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</si>
  <si>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</si>
  <si>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</si>
  <si>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</si>
  <si>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</si>
  <si>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</si>
  <si>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</si>
  <si>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</si>
  <si>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</si>
  <si>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</si>
  <si>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</si>
  <si>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</si>
  <si>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</si>
  <si>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</si>
  <si>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</si>
  <si>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</si>
  <si>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</si>
  <si>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</si>
  <si>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</si>
  <si>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</si>
  <si>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</si>
  <si>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</si>
  <si>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</si>
  <si>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</si>
  <si>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</si>
  <si>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</si>
  <si>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</si>
  <si>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</si>
  <si>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</si>
  <si>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</si>
  <si>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</si>
  <si>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</si>
  <si>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</si>
  <si>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</si>
  <si>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</si>
  <si>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</si>
  <si>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</si>
  <si>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</si>
  <si>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</si>
  <si>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</si>
  <si>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</si>
  <si>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</si>
  <si>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</si>
  <si>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</si>
  <si>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</si>
  <si>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</si>
  <si>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</si>
  <si>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</si>
  <si>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</si>
  <si>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</si>
  <si>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</si>
  <si>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</si>
  <si>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</si>
  <si>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</si>
  <si>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</si>
  <si>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</si>
  <si>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</si>
  <si>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</si>
  <si>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</si>
  <si>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</si>
  <si>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</si>
  <si>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</si>
  <si>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</si>
  <si>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</si>
  <si>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</si>
  <si>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</si>
  <si>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</si>
  <si>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</si>
  <si>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</si>
  <si>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</si>
  <si>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</si>
  <si>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</si>
  <si>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</si>
  <si>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</si>
  <si>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</si>
  <si>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</si>
  <si>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</si>
  <si>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</si>
  <si>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</si>
  <si>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</si>
  <si>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</si>
  <si>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</si>
  <si>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</si>
  <si>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</si>
  <si>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</si>
  <si>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</si>
  <si>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</si>
  <si>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</si>
  <si>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</si>
  <si>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</si>
  <si>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</si>
  <si>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</si>
  <si>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</si>
  <si>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</si>
  <si>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</si>
  <si>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</si>
  <si>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</si>
  <si>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</si>
  <si>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</si>
  <si>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</si>
  <si>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</si>
  <si>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</si>
  <si>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</si>
  <si>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</si>
  <si>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</si>
  <si>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</si>
  <si>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</si>
  <si>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</si>
  <si>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</si>
  <si>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</si>
  <si>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</si>
  <si>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</si>
  <si>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</si>
  <si>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</si>
  <si>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</si>
  <si>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</si>
  <si>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</si>
  <si>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</si>
  <si>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</si>
  <si>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</si>
  <si>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</si>
  <si>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</si>
  <si>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</si>
  <si>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</si>
  <si>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</si>
  <si>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</si>
  <si>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</si>
  <si>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</si>
  <si>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</si>
  <si>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</si>
  <si>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</si>
  <si>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</si>
  <si>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</si>
  <si>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</si>
  <si>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</si>
  <si>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</si>
  <si>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</si>
  <si>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</si>
  <si>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</si>
  <si>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</si>
  <si>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</si>
  <si>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</si>
  <si>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</si>
  <si>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</si>
  <si>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</si>
  <si>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</si>
  <si>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</si>
  <si>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</si>
  <si>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</si>
  <si>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</si>
  <si>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</si>
  <si>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</si>
  <si>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</si>
  <si>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</si>
  <si>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</si>
  <si>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</si>
  <si>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</si>
  <si>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</si>
  <si>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</si>
  <si>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</si>
  <si>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</si>
  <si>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</si>
  <si>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</si>
  <si>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</si>
  <si>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</si>
  <si>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</si>
  <si>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</si>
  <si>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</si>
  <si>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</si>
  <si>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</si>
  <si>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</si>
  <si>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</si>
  <si>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</si>
  <si>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</si>
  <si>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</si>
  <si>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</si>
  <si>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</si>
  <si>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</si>
  <si>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</si>
  <si>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</si>
  <si>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</si>
  <si>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</si>
  <si>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</si>
  <si>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</si>
  <si>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</si>
  <si>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</si>
  <si>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</si>
  <si>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</si>
  <si>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</si>
  <si>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</si>
  <si>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</si>
  <si>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</si>
  <si>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</si>
  <si>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</si>
  <si>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</si>
  <si>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</si>
  <si>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</si>
  <si>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</si>
  <si>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</si>
  <si>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</si>
  <si>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</si>
  <si>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</si>
  <si>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</si>
  <si>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</si>
  <si>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</si>
  <si>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</si>
  <si>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</si>
  <si>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</si>
  <si>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</si>
  <si>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</si>
  <si>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</si>
  <si>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</si>
  <si>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</si>
  <si>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</si>
  <si>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</si>
  <si>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</si>
  <si>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</si>
  <si>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</si>
  <si>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</si>
  <si>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</si>
  <si>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</si>
  <si>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</si>
  <si>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</si>
  <si>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</si>
  <si>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</si>
  <si>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</si>
  <si>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</si>
  <si>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</si>
  <si>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</si>
  <si>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</si>
  <si>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</si>
  <si>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</si>
  <si>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</si>
  <si>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</si>
  <si>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</si>
  <si>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</si>
  <si>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</si>
  <si>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</si>
  <si>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</si>
  <si>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</si>
  <si>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</si>
  <si>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</si>
  <si>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</si>
  <si>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</si>
  <si>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</si>
  <si>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</si>
  <si>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</si>
  <si>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</si>
  <si>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</si>
  <si>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</si>
  <si>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</si>
  <si>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</si>
  <si>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</si>
  <si>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</si>
  <si>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</si>
  <si>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</si>
  <si>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</si>
  <si>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</si>
  <si>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</si>
  <si>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</si>
  <si>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</si>
  <si>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</si>
  <si>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</si>
  <si>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</si>
  <si>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</si>
  <si>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</si>
  <si>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</si>
  <si>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</si>
  <si>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</si>
  <si>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</si>
  <si>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</si>
  <si>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</si>
  <si>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</si>
  <si>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</si>
  <si>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</si>
  <si>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</si>
  <si>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</si>
  <si>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</si>
  <si>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</si>
  <si>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</si>
  <si>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</si>
  <si>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</si>
  <si>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</si>
  <si>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</si>
  <si>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</si>
  <si>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</si>
  <si>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</si>
  <si>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</si>
  <si>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</si>
  <si>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</si>
  <si>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</si>
  <si>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</si>
  <si>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</si>
  <si>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</si>
  <si>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</si>
  <si>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</si>
  <si>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</si>
  <si>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</si>
  <si>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</si>
  <si>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</si>
  <si>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</si>
  <si>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</si>
  <si>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</si>
  <si>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</si>
  <si>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</si>
  <si>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</si>
  <si>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</si>
  <si>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</si>
  <si>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</si>
  <si>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</si>
  <si>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</si>
  <si>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</si>
  <si>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</si>
  <si>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</si>
  <si>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</si>
  <si>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</si>
  <si>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</si>
  <si>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</si>
  <si>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</si>
  <si>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</si>
  <si>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</si>
  <si>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</si>
  <si>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</si>
  <si>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</si>
  <si>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</si>
  <si>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</si>
  <si>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</si>
  <si>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</si>
  <si>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</si>
  <si>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</si>
  <si>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</si>
  <si>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</si>
  <si>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</si>
  <si>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</si>
  <si>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</si>
  <si>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</si>
  <si>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</si>
  <si>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</si>
  <si>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</si>
  <si>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</si>
  <si>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</si>
  <si>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</si>
  <si>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</si>
  <si>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</si>
  <si>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</si>
  <si>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</si>
  <si>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</si>
  <si>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</si>
  <si>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</si>
  <si>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</si>
  <si>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</si>
  <si>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</si>
  <si>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</si>
  <si>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</si>
  <si>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</si>
  <si>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</si>
  <si>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</si>
  <si>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</si>
  <si>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</si>
  <si>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</si>
  <si>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</si>
  <si>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</si>
  <si>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</si>
  <si>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</si>
  <si>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</si>
  <si>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</si>
  <si>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</si>
  <si>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</si>
  <si>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</si>
  <si>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</si>
  <si>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</si>
  <si>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</si>
  <si>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</si>
  <si>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</si>
  <si>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</si>
  <si>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</si>
  <si>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</si>
  <si>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</si>
  <si>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</si>
  <si>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</si>
  <si>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</si>
  <si>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</si>
  <si>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</si>
  <si>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</si>
  <si>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</si>
  <si>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</si>
  <si>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</si>
  <si>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</si>
  <si>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</si>
  <si>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</si>
  <si>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</si>
  <si>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</si>
  <si>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</si>
  <si>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</si>
  <si>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</si>
  <si>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</si>
  <si>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</si>
  <si>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</si>
  <si>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</si>
  <si>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</si>
  <si>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</si>
  <si>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</si>
  <si>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</si>
  <si>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</si>
  <si>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</si>
  <si>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</si>
  <si>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</si>
  <si>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</si>
  <si>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</si>
  <si>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</si>
  <si>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</si>
  <si>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</si>
  <si>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</si>
  <si>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</si>
  <si>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</si>
  <si>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</si>
  <si>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</si>
  <si>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</si>
  <si>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</si>
  <si>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</si>
  <si>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</si>
  <si>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</si>
  <si>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</si>
  <si>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</si>
  <si>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</si>
  <si>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</si>
  <si>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</si>
  <si>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</si>
  <si>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</si>
  <si>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</si>
  <si>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</si>
  <si>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</si>
  <si>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</si>
  <si>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</si>
  <si>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</si>
  <si>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</si>
  <si>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</si>
  <si>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</si>
  <si>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</si>
  <si>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</si>
  <si>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</si>
  <si>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</si>
  <si>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</si>
  <si>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</si>
  <si>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</si>
  <si>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</si>
  <si>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</si>
  <si>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</si>
  <si>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</si>
  <si>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</si>
  <si>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</si>
  <si>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</si>
  <si>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</si>
  <si>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</si>
  <si>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</si>
  <si>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</si>
  <si>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</si>
  <si>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</si>
  <si>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</si>
  <si>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</si>
  <si>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</si>
  <si>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</si>
  <si>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</si>
  <si>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</si>
  <si>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</si>
  <si>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</si>
  <si>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</si>
  <si>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</si>
  <si>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</si>
  <si>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</si>
  <si>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</si>
  <si>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</si>
  <si>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</si>
  <si>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</si>
  <si>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</si>
  <si>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</si>
  <si>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</si>
  <si>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</si>
  <si>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</si>
  <si>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</si>
  <si>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</si>
  <si>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</si>
  <si>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</si>
  <si>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</si>
  <si>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</si>
  <si>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</si>
  <si>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</si>
  <si>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</si>
  <si>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</si>
  <si>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</si>
  <si>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</si>
  <si>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</si>
  <si>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</si>
  <si>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</si>
  <si>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</si>
  <si>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</si>
  <si>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</si>
  <si>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</si>
  <si>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</si>
  <si>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</si>
  <si>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</si>
  <si>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</si>
  <si>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</si>
  <si>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</si>
  <si>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</si>
  <si>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</si>
  <si>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</si>
  <si>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</si>
  <si>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</si>
  <si>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</si>
  <si>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</si>
  <si>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</si>
  <si>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</si>
  <si>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</si>
  <si>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</si>
  <si>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</si>
  <si>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</si>
  <si>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</si>
  <si>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</si>
  <si>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</si>
  <si>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</si>
  <si>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</si>
  <si>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</si>
  <si>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</si>
  <si>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</si>
  <si>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</si>
  <si>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</si>
  <si>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</si>
  <si>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</si>
  <si>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</si>
  <si>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</si>
  <si>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</si>
  <si>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</si>
  <si>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</si>
  <si>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</si>
  <si>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</si>
  <si>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</si>
  <si>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</si>
  <si>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</si>
  <si>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</si>
  <si>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</si>
  <si>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</si>
  <si>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</si>
  <si>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</si>
  <si>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</si>
  <si>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</si>
  <si>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</si>
  <si>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</si>
  <si>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</si>
  <si>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</si>
  <si>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</si>
  <si>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</si>
  <si>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</si>
  <si>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</si>
  <si>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</si>
  <si>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</si>
  <si>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</si>
  <si>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</si>
  <si>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</si>
  <si>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</si>
  <si>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</si>
  <si>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</si>
  <si>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</si>
  <si>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</si>
  <si>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</si>
  <si>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</si>
  <si>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</si>
  <si>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</si>
  <si>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</si>
  <si>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</si>
  <si>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</si>
  <si>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</si>
  <si>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</si>
  <si>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</si>
  <si>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</si>
  <si>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</si>
  <si>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</si>
  <si>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</si>
  <si>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</si>
  <si>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</si>
  <si>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</si>
  <si>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</si>
  <si>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</si>
  <si>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</si>
  <si>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</si>
  <si>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</si>
  <si>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</si>
  <si>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</si>
  <si>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</si>
  <si>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</si>
  <si>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</si>
  <si>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</si>
  <si>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</si>
  <si>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</si>
  <si>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</si>
  <si>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</si>
  <si>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</si>
  <si>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</si>
  <si>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</si>
  <si>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</si>
  <si>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</si>
  <si>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</si>
  <si>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</si>
  <si>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</si>
  <si>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</si>
  <si>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</si>
  <si>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</si>
  <si>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</si>
  <si>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</si>
  <si>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</si>
  <si>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</si>
  <si>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</si>
  <si>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</si>
  <si>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</si>
  <si>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</si>
  <si>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</si>
  <si>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</si>
  <si>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</si>
  <si>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</si>
  <si>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</si>
  <si>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</si>
  <si>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</si>
  <si>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</si>
  <si>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</si>
  <si>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</si>
  <si>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</si>
  <si>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</si>
  <si>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</si>
  <si>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</si>
  <si>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</si>
  <si>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</si>
  <si>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</si>
  <si>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</si>
  <si>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</si>
  <si>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</si>
  <si>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</si>
  <si>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</si>
  <si>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</si>
  <si>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</si>
  <si>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</si>
  <si>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</si>
  <si>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</si>
  <si>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</si>
  <si>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</si>
  <si>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</si>
  <si>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</si>
  <si>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</si>
  <si>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</si>
  <si>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</si>
  <si>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</si>
  <si>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</si>
  <si>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</si>
  <si>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</si>
  <si>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</si>
  <si>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</si>
  <si>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</si>
  <si>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</si>
  <si>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</si>
  <si>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</si>
  <si>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</si>
  <si>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</si>
  <si>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</si>
  <si>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</si>
  <si>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</si>
  <si>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</si>
  <si>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</si>
  <si>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</si>
  <si>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</si>
  <si>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</si>
  <si>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</si>
  <si>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</si>
  <si>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</si>
  <si>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</si>
  <si>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</si>
  <si>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</si>
  <si>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</si>
  <si>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</si>
  <si>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</si>
  <si>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</si>
  <si>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</si>
  <si>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</si>
  <si>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</si>
  <si>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</si>
  <si>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</si>
  <si>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</si>
  <si>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</si>
  <si>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</si>
  <si>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</si>
  <si>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</si>
  <si>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</si>
  <si>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</si>
  <si>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</si>
  <si>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</si>
  <si>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</si>
  <si>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</si>
  <si>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</si>
  <si>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</si>
  <si>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</si>
  <si>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</si>
  <si>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</si>
  <si>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</si>
  <si>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</si>
  <si>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</si>
  <si>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</si>
  <si>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</si>
  <si>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</si>
  <si>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</si>
  <si>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</si>
  <si>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</si>
  <si>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</si>
  <si>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</si>
  <si>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</si>
  <si>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</si>
  <si>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</si>
  <si>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</si>
  <si>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</si>
  <si>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</si>
  <si>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</si>
  <si>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</si>
  <si>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</si>
  <si>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</si>
  <si>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</si>
  <si>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</si>
  <si>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</si>
  <si>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</si>
  <si>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</si>
  <si>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</si>
  <si>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</si>
  <si>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</si>
  <si>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</si>
  <si>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</si>
  <si>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</si>
  <si>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</si>
  <si>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</si>
  <si>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</si>
  <si>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</si>
  <si>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</si>
  <si>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</si>
  <si>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</si>
  <si>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</si>
  <si>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</si>
  <si>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</si>
  <si>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</si>
  <si>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</si>
  <si>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</si>
  <si>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</si>
  <si>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</si>
  <si>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</si>
  <si>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</si>
  <si>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</si>
  <si>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</si>
  <si>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</si>
  <si>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</si>
  <si>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</si>
  <si>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</si>
  <si>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</si>
  <si>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</si>
  <si>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</si>
  <si>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</si>
  <si>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</si>
  <si>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</si>
  <si>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</si>
  <si>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</si>
  <si>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</si>
  <si>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</si>
  <si>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</si>
  <si>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</si>
  <si>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</si>
  <si>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</si>
  <si>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</si>
  <si>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</si>
  <si>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</si>
  <si>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</si>
  <si>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</si>
  <si>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</si>
  <si>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</si>
  <si>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</si>
  <si>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</si>
  <si>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</si>
  <si>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</si>
  <si>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</si>
  <si>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</si>
  <si>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</si>
  <si>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</si>
  <si>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</si>
  <si>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</si>
  <si>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</si>
  <si>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</si>
  <si>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</si>
  <si>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</si>
  <si>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</si>
  <si>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</si>
  <si>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</si>
  <si>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</si>
  <si>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</si>
  <si>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</si>
  <si>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</si>
  <si>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</si>
  <si>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</si>
  <si>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</si>
  <si>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</si>
  <si>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</si>
  <si>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</si>
  <si>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</si>
  <si>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</si>
  <si>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</si>
  <si>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</si>
  <si>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</si>
  <si>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</si>
  <si>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</si>
  <si>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</si>
  <si>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</si>
  <si>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</si>
  <si>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</si>
  <si>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</si>
  <si>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</si>
  <si>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</si>
  <si>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</si>
  <si>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</si>
  <si>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</si>
  <si>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</si>
  <si>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</si>
  <si>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</si>
  <si>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</si>
  <si>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</si>
  <si>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</si>
  <si>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</si>
  <si>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</si>
  <si>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</si>
  <si>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</si>
  <si>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</si>
  <si>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</si>
  <si>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</si>
  <si>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</si>
  <si>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</si>
  <si>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</si>
  <si>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</si>
  <si>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</si>
  <si>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</si>
  <si>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</si>
  <si>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</si>
  <si>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</si>
  <si>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</si>
  <si>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</si>
  <si>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</si>
  <si>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</si>
  <si>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</si>
  <si>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</si>
  <si>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</si>
  <si>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</si>
  <si>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</si>
  <si>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</si>
  <si>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</si>
  <si>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</si>
  <si>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</si>
  <si>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</si>
  <si>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</si>
  <si>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</si>
  <si>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</si>
  <si>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</si>
  <si>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</si>
  <si>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</si>
  <si>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</si>
  <si>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</si>
  <si>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</si>
  <si>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</si>
  <si>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</si>
  <si>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</si>
  <si>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</si>
  <si>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</si>
  <si>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</si>
  <si>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</si>
  <si>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</si>
  <si>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</si>
  <si>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</si>
  <si>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</si>
  <si>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</si>
  <si>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</si>
  <si>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</si>
  <si>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</si>
  <si>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</si>
  <si>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</si>
  <si>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</si>
  <si>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</si>
  <si>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</si>
  <si>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</si>
  <si>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</si>
  <si>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</si>
  <si>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</si>
  <si>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</si>
  <si>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</si>
  <si>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</si>
  <si>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</si>
  <si>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</si>
  <si>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</si>
  <si>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</si>
  <si>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</si>
  <si>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</si>
  <si>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</si>
  <si>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</si>
  <si>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</si>
  <si>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</si>
  <si>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</si>
  <si>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</si>
  <si>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</si>
  <si>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</si>
  <si>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</si>
  <si>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</si>
  <si>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</si>
  <si>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</si>
  <si>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</si>
  <si>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</si>
  <si>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</si>
  <si>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</si>
  <si>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</si>
  <si>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</si>
  <si>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</si>
  <si>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</si>
  <si>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</si>
  <si>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</si>
  <si>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</si>
  <si>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</si>
  <si>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</si>
  <si>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</si>
  <si>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</si>
  <si>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</si>
  <si>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</si>
  <si>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</si>
  <si>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</si>
  <si>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</si>
  <si>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</si>
  <si>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</si>
  <si>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</si>
  <si>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</si>
  <si>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</si>
  <si>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</si>
  <si>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</si>
  <si>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</si>
  <si>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</si>
  <si>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</si>
  <si>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</si>
  <si>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</si>
  <si>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</si>
  <si>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</si>
  <si>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</si>
  <si>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</si>
  <si>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</si>
  <si>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</si>
  <si>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</si>
  <si>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</si>
  <si>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</si>
  <si>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</si>
  <si>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</si>
  <si>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</si>
  <si>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</si>
  <si>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</si>
  <si>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</si>
  <si>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</si>
  <si>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</si>
  <si>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</si>
  <si>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</si>
  <si>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</si>
  <si>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</si>
  <si>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</si>
  <si>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</si>
  <si>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</si>
  <si>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</si>
  <si>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</si>
  <si>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</si>
  <si>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</si>
  <si>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</si>
  <si>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</si>
  <si>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</si>
  <si>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</si>
  <si>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</si>
  <si>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</si>
  <si>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</si>
  <si>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</si>
  <si>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</si>
  <si>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</si>
  <si>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</si>
  <si>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</si>
  <si>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</si>
  <si>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</si>
  <si>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</si>
  <si>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</si>
  <si>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</si>
  <si>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</si>
  <si>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</si>
  <si>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</si>
  <si>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</si>
  <si>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</si>
  <si>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</si>
  <si>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</si>
  <si>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</si>
  <si>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</si>
  <si>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</si>
  <si>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</si>
  <si>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</si>
  <si>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</si>
  <si>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</si>
  <si>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</si>
  <si>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</si>
  <si>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</si>
  <si>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</si>
  <si>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</si>
  <si>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</si>
  <si>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</si>
  <si>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</si>
  <si>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</si>
  <si>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</si>
  <si>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</si>
  <si>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</si>
  <si>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</si>
  <si>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</si>
  <si>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</si>
  <si>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</si>
  <si>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</si>
  <si>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</si>
  <si>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</si>
  <si>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</si>
  <si>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</si>
  <si>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</si>
  <si>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</si>
  <si>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</si>
  <si>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</si>
  <si>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</si>
  <si>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</si>
  <si>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</si>
  <si>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</si>
  <si>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</si>
  <si>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</si>
  <si>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</si>
  <si>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</si>
  <si>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</si>
  <si>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</si>
  <si>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</si>
  <si>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</si>
  <si>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</si>
  <si>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</si>
  <si>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</si>
  <si>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</si>
  <si>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</si>
  <si>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</si>
  <si>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</si>
  <si>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</si>
  <si>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</si>
  <si>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</si>
  <si>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</si>
  <si>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</si>
  <si>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</si>
  <si>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</si>
  <si>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</si>
  <si>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</si>
  <si>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</si>
  <si>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</si>
  <si>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</si>
  <si>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</si>
  <si>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</si>
  <si>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</si>
  <si>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</si>
  <si>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</si>
  <si>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</si>
  <si>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</si>
  <si>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</si>
  <si>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</si>
  <si>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</si>
  <si>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</si>
  <si>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</si>
  <si>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</si>
  <si>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</si>
  <si>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</si>
  <si>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</si>
  <si>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</si>
  <si>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</si>
  <si>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</si>
  <si>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</si>
  <si>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</si>
  <si>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</si>
  <si>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</si>
  <si>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</si>
  <si>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</si>
  <si>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</si>
  <si>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</si>
  <si>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</si>
  <si>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</si>
  <si>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</si>
  <si>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</si>
  <si>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</si>
  <si>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</si>
  <si>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</si>
  <si>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</si>
  <si>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</si>
  <si>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</si>
  <si>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</si>
  <si>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</si>
  <si>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</si>
  <si>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</si>
  <si>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</si>
  <si>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</si>
  <si>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</si>
  <si>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</si>
  <si>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</si>
  <si>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</si>
  <si>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</si>
  <si>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</si>
  <si>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</si>
  <si>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</si>
  <si>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</si>
  <si>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</si>
  <si>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</si>
  <si>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</si>
  <si>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</si>
  <si>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</si>
  <si>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</si>
  <si>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</si>
  <si>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</si>
  <si>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</si>
  <si>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</si>
  <si>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</si>
  <si>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</si>
  <si>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</si>
  <si>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</si>
  <si>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</si>
  <si>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</si>
  <si>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</si>
  <si>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</si>
  <si>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</si>
  <si>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</si>
  <si>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</si>
  <si>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</si>
  <si>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</si>
  <si>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</si>
  <si>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</si>
  <si>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</si>
  <si>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</si>
  <si>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</si>
  <si>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</si>
  <si>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</si>
  <si>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</si>
  <si>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</si>
  <si>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</si>
  <si>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</si>
  <si>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</si>
  <si>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</si>
  <si>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</si>
  <si>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</si>
  <si>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</si>
  <si>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</si>
  <si>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</si>
  <si>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</si>
  <si>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</si>
  <si>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</si>
  <si>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</si>
  <si>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</si>
  <si>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</si>
  <si>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</si>
  <si>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</si>
  <si>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</si>
  <si>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</si>
  <si>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</si>
  <si>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</si>
  <si>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</si>
  <si>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</si>
  <si>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</si>
  <si>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</si>
  <si>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</si>
  <si>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</si>
  <si>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</si>
  <si>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</si>
  <si>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</si>
  <si>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</si>
  <si>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</si>
  <si>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</si>
  <si>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</si>
  <si>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</si>
  <si>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</si>
  <si>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</si>
  <si>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</si>
  <si>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</si>
  <si>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</si>
  <si>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</si>
  <si>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</si>
  <si>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</si>
  <si>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</si>
  <si>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</si>
  <si>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</si>
  <si>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</si>
  <si>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</si>
  <si>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</si>
  <si>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</si>
  <si>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</si>
  <si>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</si>
  <si>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</si>
  <si>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</si>
  <si>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</si>
  <si>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</si>
  <si>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</si>
  <si>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</si>
  <si>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</si>
  <si>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</si>
  <si>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</si>
  <si>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</si>
  <si>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</si>
  <si>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</si>
  <si>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</si>
  <si>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</si>
  <si>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</si>
  <si>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</si>
  <si>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</si>
  <si>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</si>
  <si>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</si>
  <si>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</si>
  <si>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</si>
  <si>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</si>
  <si>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</si>
  <si>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</si>
  <si>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</si>
  <si>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</si>
  <si>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</si>
  <si>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</si>
  <si>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</si>
  <si>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</si>
  <si>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</si>
  <si>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</si>
  <si>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</si>
  <si>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</si>
  <si>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</si>
  <si>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</si>
  <si>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</si>
  <si>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</si>
  <si>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</si>
  <si>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</si>
  <si>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</si>
  <si>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</si>
  <si>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</si>
  <si>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</si>
  <si>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</si>
  <si>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</si>
  <si>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</si>
  <si>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</si>
  <si>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</si>
  <si>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</si>
  <si>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</si>
  <si>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</si>
  <si>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</si>
  <si>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</si>
  <si>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</si>
  <si>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</si>
  <si>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</si>
  <si>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</si>
  <si>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</si>
  <si>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</si>
  <si>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</si>
  <si>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</si>
  <si>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</si>
  <si>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</si>
  <si>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</si>
  <si>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</si>
  <si>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</si>
  <si>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</si>
  <si>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</si>
  <si>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</si>
  <si>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</si>
  <si>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</si>
  <si>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</si>
  <si>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</si>
  <si>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</si>
  <si>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</si>
  <si>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</si>
  <si>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</si>
  <si>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</si>
  <si>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</si>
  <si>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</si>
  <si>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</si>
  <si>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</si>
  <si>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</si>
  <si>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</si>
  <si>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</si>
  <si>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</si>
  <si>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</si>
  <si>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</si>
  <si>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</si>
  <si>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</si>
  <si>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</si>
  <si>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</si>
  <si>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</si>
  <si>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</si>
  <si>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</si>
  <si>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</si>
  <si>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</si>
  <si>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</si>
  <si>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</si>
  <si>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</si>
  <si>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</si>
  <si>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</si>
  <si>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</si>
  <si>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</si>
  <si>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</si>
  <si>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</si>
  <si>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</si>
  <si>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</si>
  <si>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</si>
  <si>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</si>
  <si>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</si>
  <si>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</si>
  <si>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</si>
  <si>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</si>
  <si>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</si>
  <si>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</si>
  <si>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</si>
  <si>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</si>
  <si>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</si>
  <si>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</si>
  <si>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</si>
  <si>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</si>
  <si>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</si>
  <si>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</si>
  <si>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</si>
  <si>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</si>
  <si>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</si>
  <si>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</si>
  <si>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</si>
  <si>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</si>
  <si>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</si>
  <si>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</si>
  <si>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</si>
  <si>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</si>
  <si>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</si>
  <si>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</si>
  <si>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</si>
  <si>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</si>
  <si>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</si>
  <si>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</si>
  <si>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</si>
  <si>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</si>
  <si>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</si>
  <si>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</si>
  <si>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</si>
  <si>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</si>
  <si>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</si>
  <si>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</si>
  <si>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</si>
  <si>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</si>
  <si>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</si>
  <si>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</si>
  <si>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</si>
  <si>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</si>
  <si>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</si>
  <si>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</si>
  <si>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</si>
  <si>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</si>
  <si>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</si>
  <si>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</si>
  <si>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</si>
  <si>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</si>
  <si>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</si>
  <si>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</si>
  <si>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</si>
  <si>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</si>
  <si>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</si>
  <si>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</si>
  <si>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</si>
  <si>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</si>
  <si>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</si>
  <si>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</si>
  <si>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</si>
  <si>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</si>
  <si>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</si>
  <si>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</si>
  <si>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</si>
  <si>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</si>
  <si>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</si>
  <si>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</si>
  <si>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</si>
  <si>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</si>
  <si>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</si>
  <si>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</si>
  <si>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</si>
  <si>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</si>
  <si>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</si>
  <si>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</si>
  <si>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</si>
  <si>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</si>
  <si>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</si>
  <si>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</si>
  <si>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</si>
  <si>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</si>
  <si>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</si>
  <si>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</si>
  <si>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</si>
  <si>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</si>
  <si>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</si>
  <si>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</si>
  <si>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</si>
  <si>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</si>
  <si>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</si>
  <si>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</si>
  <si>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</si>
  <si>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</si>
  <si>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</si>
  <si>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</si>
  <si>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</si>
  <si>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</si>
  <si>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</si>
  <si>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</si>
  <si>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</si>
  <si>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</si>
  <si>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</si>
  <si>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</si>
  <si>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</si>
  <si>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</si>
  <si>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</si>
  <si>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</si>
  <si>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</si>
  <si>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</si>
  <si>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</si>
  <si>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</si>
  <si>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</si>
  <si>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</si>
  <si>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</si>
  <si>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</si>
  <si>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</si>
  <si>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</si>
  <si>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</si>
  <si>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</si>
  <si>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</si>
  <si>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</si>
  <si>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</si>
  <si>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</si>
  <si>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</si>
  <si>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</si>
  <si>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</si>
  <si>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</si>
  <si>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</si>
  <si>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</si>
  <si>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</si>
  <si>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</si>
  <si>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</si>
  <si>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</si>
  <si>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</si>
  <si>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</si>
  <si>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</si>
  <si>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</si>
  <si>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</si>
  <si>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</si>
  <si>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</si>
  <si>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</si>
  <si>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</si>
  <si>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</si>
  <si>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</si>
  <si>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</si>
  <si>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</si>
  <si>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</si>
  <si>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</si>
  <si>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</si>
  <si>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</si>
  <si>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</si>
  <si>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</si>
  <si>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</si>
  <si>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</si>
  <si>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</si>
  <si>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</si>
  <si>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</si>
  <si>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</si>
  <si>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</si>
  <si>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</si>
  <si>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</si>
  <si>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</si>
  <si>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</si>
  <si>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</si>
  <si>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</si>
  <si>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</si>
  <si>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</si>
  <si>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</si>
  <si>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</si>
  <si>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</si>
  <si>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</si>
  <si>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</si>
  <si>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</si>
  <si>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</si>
  <si>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</si>
  <si>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</si>
  <si>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</si>
  <si>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</si>
  <si>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</si>
  <si>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</si>
  <si>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</si>
  <si>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</si>
  <si>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</si>
  <si>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</si>
  <si>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</si>
  <si>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</si>
  <si>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</si>
  <si>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</si>
  <si>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</si>
  <si>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</si>
  <si>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</si>
  <si>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</si>
  <si>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</si>
  <si>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</si>
  <si>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</si>
  <si>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</si>
  <si>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</si>
  <si>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</si>
  <si>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</si>
  <si>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</si>
  <si>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</si>
  <si>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</si>
  <si>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</si>
  <si>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</si>
  <si>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</si>
  <si>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</si>
  <si>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</si>
  <si>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</si>
  <si>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</si>
  <si>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</si>
  <si>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</si>
  <si>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</si>
  <si>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</si>
  <si>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</si>
  <si>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</si>
  <si>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</si>
  <si>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</si>
  <si>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</si>
  <si>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</si>
  <si>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</si>
  <si>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</si>
  <si>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</si>
  <si>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</si>
  <si>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</si>
  <si>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</si>
  <si>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</si>
  <si>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</si>
  <si>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</si>
  <si>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</si>
  <si>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</si>
  <si>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</si>
  <si>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</si>
  <si>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</si>
  <si>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</si>
  <si>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</si>
  <si>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</si>
  <si>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</si>
  <si>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</si>
  <si>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</si>
  <si>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</si>
  <si>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</si>
  <si>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</si>
  <si>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</si>
  <si>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</si>
  <si>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</si>
  <si>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</si>
  <si>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</si>
  <si>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</si>
  <si>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</si>
  <si>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</si>
  <si>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</si>
  <si>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</si>
  <si>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</si>
  <si>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</si>
  <si>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</si>
  <si>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</si>
  <si>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</si>
  <si>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</si>
  <si>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</si>
  <si>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</si>
  <si>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</si>
  <si>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</si>
  <si>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</si>
  <si>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</si>
  <si>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</si>
  <si>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</si>
  <si>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</si>
  <si>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</si>
  <si>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</si>
  <si>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</si>
  <si>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</si>
  <si>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</si>
  <si>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</si>
  <si>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</si>
  <si>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</si>
  <si>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</si>
  <si>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</si>
  <si>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</si>
  <si>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</si>
  <si>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</si>
  <si>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</si>
  <si>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</si>
  <si>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</si>
  <si>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</si>
  <si>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</si>
  <si>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</si>
  <si>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</si>
  <si>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</si>
  <si>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</si>
  <si>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</si>
  <si>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</si>
  <si>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</si>
  <si>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</si>
  <si>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</si>
  <si>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</si>
  <si>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</si>
  <si>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</si>
  <si>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</si>
  <si>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</si>
  <si>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</si>
  <si>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</si>
  <si>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</si>
  <si>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</si>
  <si>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</si>
  <si>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</si>
  <si>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</si>
  <si>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</si>
  <si>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</si>
  <si>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</si>
  <si>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</si>
  <si>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</si>
  <si>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</si>
  <si>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</si>
  <si>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</si>
  <si>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</si>
  <si>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</si>
  <si>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</si>
  <si>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</si>
  <si>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</si>
  <si>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</si>
  <si>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</si>
  <si>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</si>
  <si>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</si>
  <si>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</si>
  <si>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</si>
  <si>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</si>
  <si>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</si>
  <si>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</si>
  <si>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</si>
  <si>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</si>
  <si>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</si>
  <si>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</si>
  <si>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</si>
  <si>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</si>
  <si>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</si>
  <si>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</si>
  <si>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</si>
  <si>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</si>
  <si>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</si>
  <si>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</si>
  <si>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</si>
  <si>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</si>
  <si>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</si>
  <si>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</si>
  <si>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</si>
  <si>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</si>
  <si>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</si>
  <si>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</si>
  <si>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</si>
  <si>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</si>
  <si>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</si>
  <si>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</si>
  <si>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</si>
  <si>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</si>
  <si>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</si>
  <si>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</si>
  <si>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</si>
  <si>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</si>
  <si>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</si>
  <si>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</si>
  <si>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</si>
  <si>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</si>
  <si>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</si>
  <si>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</si>
  <si>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</si>
  <si>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</si>
  <si>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</si>
  <si>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</si>
  <si>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</si>
  <si>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</si>
  <si>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</si>
  <si>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</si>
  <si>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</si>
  <si>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</si>
  <si>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</si>
  <si>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</si>
  <si>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</si>
  <si>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</si>
  <si>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</si>
  <si>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</si>
  <si>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</si>
  <si>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</si>
  <si>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</si>
  <si>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</si>
  <si>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</si>
  <si>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</si>
  <si>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</si>
  <si>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</si>
  <si>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</si>
  <si>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</si>
  <si>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</si>
  <si>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</si>
  <si>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</si>
  <si>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</si>
  <si>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</si>
  <si>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</si>
  <si>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</si>
  <si>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</si>
  <si>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</si>
  <si>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</si>
  <si>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</si>
  <si>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</si>
  <si>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</si>
  <si>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</si>
  <si>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</si>
  <si>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</si>
  <si>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</si>
  <si>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</si>
  <si>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</si>
  <si>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</si>
  <si>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</si>
  <si>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</si>
  <si>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</si>
  <si>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</si>
  <si>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</si>
  <si>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</si>
  <si>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</si>
  <si>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</si>
  <si>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</si>
  <si>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</si>
  <si>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</si>
  <si>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</si>
  <si>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</si>
  <si>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</si>
  <si>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</si>
  <si>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</si>
  <si>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</si>
  <si>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</si>
  <si>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</si>
  <si>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</si>
  <si>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</si>
  <si>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</si>
  <si>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</si>
  <si>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</si>
  <si>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</si>
  <si>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</si>
  <si>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</si>
  <si>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</si>
  <si>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</si>
  <si>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</si>
  <si>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</si>
  <si>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</si>
  <si>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</si>
  <si>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</si>
  <si>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</si>
  <si>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</si>
  <si>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</si>
  <si>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</si>
  <si>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</si>
  <si>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</si>
  <si>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</si>
  <si>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</si>
  <si>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</si>
  <si>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</si>
  <si>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</si>
  <si>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</si>
  <si>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</si>
  <si>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</si>
  <si>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</si>
  <si>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</si>
  <si>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</si>
  <si>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</si>
  <si>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</si>
  <si>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</si>
  <si>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</si>
  <si>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</si>
  <si>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</si>
  <si>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</si>
  <si>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</si>
  <si>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</si>
  <si>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</si>
  <si>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</si>
  <si>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</si>
  <si>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</si>
  <si>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</si>
  <si>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</si>
  <si>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</si>
  <si>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</si>
  <si>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</si>
  <si>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</si>
  <si>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</si>
  <si>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</si>
  <si>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</si>
  <si>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</si>
  <si>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</si>
  <si>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</si>
  <si>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</si>
  <si>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</si>
  <si>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</si>
  <si>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</si>
  <si>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</si>
  <si>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</si>
  <si>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</si>
  <si>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</si>
  <si>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</si>
  <si>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</si>
  <si>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</si>
  <si>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</si>
  <si>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</si>
  <si>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</si>
  <si>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</si>
  <si>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</si>
  <si>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</si>
  <si>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</si>
  <si>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</si>
  <si>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</si>
  <si>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</si>
  <si>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</si>
  <si>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</si>
  <si>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</si>
  <si>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</si>
  <si>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</si>
  <si>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</si>
  <si>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</si>
  <si>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</si>
  <si>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</si>
  <si>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</si>
  <si>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</si>
  <si>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</si>
  <si>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</si>
  <si>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</si>
  <si>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</si>
  <si>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</si>
  <si>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</si>
  <si>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</si>
  <si>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</si>
  <si>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</si>
  <si>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</si>
  <si>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</si>
  <si>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</si>
  <si>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</si>
  <si>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</si>
  <si>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</si>
  <si>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</si>
  <si>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</si>
  <si>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</si>
  <si>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</si>
  <si>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</si>
  <si>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</si>
  <si>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</si>
  <si>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</si>
  <si>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</si>
  <si>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</si>
  <si>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</si>
  <si>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</si>
  <si>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</si>
  <si>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</si>
  <si>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</si>
  <si>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</si>
  <si>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</si>
  <si>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</si>
  <si>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</si>
  <si>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</si>
  <si>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</si>
  <si>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</si>
  <si>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</si>
  <si>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</si>
  <si>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</si>
  <si>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</si>
  <si>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</si>
  <si>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</si>
  <si>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</si>
  <si>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</si>
  <si>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</si>
  <si>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</si>
  <si>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</si>
  <si>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</si>
  <si>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</si>
  <si>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</si>
  <si>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</si>
  <si>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</si>
  <si>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</si>
  <si>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</si>
  <si>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</si>
  <si>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</si>
  <si>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</si>
  <si>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</si>
  <si>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</si>
  <si>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</si>
  <si>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</si>
  <si>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</si>
  <si>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</si>
  <si>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</si>
  <si>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</si>
  <si>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</si>
  <si>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</si>
  <si>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</si>
  <si>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</si>
  <si>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</si>
  <si>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</si>
  <si>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</si>
  <si>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</si>
  <si>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</si>
  <si>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</si>
  <si>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</si>
  <si>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</si>
  <si>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</si>
  <si>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</si>
  <si>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</si>
  <si>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</si>
  <si>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</si>
  <si>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</si>
  <si>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</si>
  <si>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</si>
  <si>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</si>
  <si>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</si>
  <si>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</si>
  <si>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</si>
  <si>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</si>
  <si>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</si>
  <si>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</si>
  <si>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</si>
  <si>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</si>
  <si>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</si>
  <si>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</si>
  <si>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</si>
  <si>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</si>
  <si>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</si>
  <si>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</si>
  <si>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</si>
  <si>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</si>
  <si>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</si>
  <si>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</si>
  <si>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</si>
  <si>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</si>
  <si>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</si>
  <si>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</si>
  <si>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</si>
  <si>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</si>
  <si>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</si>
  <si>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</si>
  <si>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</si>
  <si>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</si>
  <si>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</si>
  <si>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</si>
  <si>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</si>
  <si>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</si>
  <si>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</si>
  <si>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</si>
  <si>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</si>
  <si>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</si>
  <si>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</si>
  <si>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</si>
  <si>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</si>
  <si>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</si>
  <si>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</si>
  <si>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</si>
  <si>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</si>
  <si>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</si>
  <si>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</si>
  <si>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</si>
  <si>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</si>
  <si>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</si>
  <si>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</si>
  <si>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</si>
  <si>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</si>
  <si>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</si>
  <si>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</si>
  <si>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</si>
  <si>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</si>
  <si>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</si>
  <si>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</si>
  <si>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</si>
  <si>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</si>
  <si>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</si>
  <si>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</si>
  <si>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</si>
  <si>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</si>
  <si>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</si>
  <si>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</si>
  <si>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</si>
  <si>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</si>
  <si>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</si>
  <si>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</si>
  <si>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</si>
  <si>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</si>
  <si>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</si>
  <si>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</si>
  <si>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</si>
  <si>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</si>
  <si>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</si>
  <si>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</si>
  <si>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</si>
  <si>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</si>
  <si>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</si>
  <si>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</si>
  <si>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</si>
  <si>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</si>
  <si>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</si>
  <si>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</si>
  <si>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</si>
  <si>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</si>
  <si>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</si>
  <si>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</si>
  <si>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</si>
  <si>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</si>
  <si>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</si>
  <si>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</si>
  <si>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</si>
  <si>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</si>
  <si>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</si>
  <si>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</si>
  <si>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</si>
  <si>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</si>
  <si>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</si>
  <si>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</si>
  <si>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</si>
  <si>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</si>
  <si>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</si>
  <si>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</si>
  <si>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</si>
  <si>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</si>
  <si>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</si>
  <si>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</si>
  <si>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</si>
  <si>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</si>
  <si>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</si>
  <si>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</si>
  <si>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</si>
  <si>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</si>
  <si>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</si>
  <si>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</si>
  <si>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</si>
  <si>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</si>
  <si>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</si>
  <si>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</si>
  <si>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</si>
  <si>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</si>
  <si>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</si>
  <si>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</si>
  <si>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</si>
  <si>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</si>
  <si>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</si>
  <si>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</si>
  <si>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</si>
  <si>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</si>
  <si>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</si>
  <si>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</si>
  <si>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</si>
  <si>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</si>
  <si>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</si>
  <si>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</si>
  <si>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</si>
  <si>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</si>
  <si>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</si>
  <si>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</si>
  <si>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</si>
  <si>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</si>
  <si>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</si>
  <si>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</si>
  <si>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</si>
  <si>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</si>
  <si>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</si>
  <si>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</si>
  <si>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</si>
  <si>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</si>
  <si>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</si>
  <si>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</si>
  <si>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</si>
  <si>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</si>
  <si>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</si>
  <si>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</si>
  <si>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</si>
  <si>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</si>
  <si>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</si>
  <si>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</si>
  <si>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</si>
  <si>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</si>
  <si>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</si>
  <si>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</si>
  <si>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</si>
  <si>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</si>
  <si>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</si>
  <si>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</si>
  <si>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</si>
  <si>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</si>
  <si>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</si>
  <si>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</si>
  <si>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</si>
  <si>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</si>
  <si>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</si>
  <si>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</si>
  <si>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</si>
  <si>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</si>
  <si>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</si>
  <si>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</si>
  <si>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</si>
  <si>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</si>
  <si>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</si>
  <si>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</si>
  <si>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</si>
  <si>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</si>
  <si>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</si>
  <si>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</si>
  <si>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</si>
  <si>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</si>
  <si>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</si>
  <si>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</si>
  <si>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</si>
  <si>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</si>
  <si>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</si>
  <si>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</si>
  <si>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</si>
  <si>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</si>
  <si>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</si>
  <si>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</si>
  <si>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</si>
  <si>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</si>
  <si>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</si>
  <si>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</si>
  <si>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</si>
  <si>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</si>
  <si>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</si>
  <si>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</si>
  <si>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</si>
  <si>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</si>
  <si>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</si>
  <si>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</si>
  <si>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</si>
  <si>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</si>
  <si>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</si>
  <si>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</si>
  <si>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</si>
  <si>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</si>
  <si>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</si>
  <si>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</si>
  <si>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</si>
  <si>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</si>
  <si>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</si>
  <si>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</si>
  <si>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</si>
  <si>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</si>
  <si>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</si>
  <si>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</si>
  <si>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</si>
  <si>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</si>
  <si>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</si>
  <si>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</si>
  <si>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</si>
  <si>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</si>
  <si>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</si>
  <si>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</si>
  <si>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</si>
  <si>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</si>
  <si>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</si>
  <si>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</si>
  <si>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</si>
  <si>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</si>
  <si>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</si>
  <si>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</si>
  <si>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</si>
  <si>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</si>
  <si>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</si>
  <si>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</si>
  <si>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</si>
  <si>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</si>
  <si>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</si>
  <si>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</si>
  <si>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</si>
  <si>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</si>
  <si>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</si>
  <si>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</si>
  <si>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</si>
  <si>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</si>
  <si>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</si>
  <si>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</si>
  <si>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</si>
  <si>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</si>
  <si>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</si>
  <si>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</si>
  <si>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</si>
  <si>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</si>
  <si>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</si>
  <si>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</si>
  <si>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</si>
  <si>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</si>
  <si>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</si>
  <si>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</si>
  <si>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</si>
  <si>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</si>
  <si>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</si>
  <si>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</si>
  <si>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</si>
  <si>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</si>
  <si>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</si>
  <si>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</si>
  <si>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</si>
  <si>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</si>
  <si>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</si>
  <si>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</si>
  <si>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</si>
  <si>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</si>
  <si>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</si>
  <si>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</si>
  <si>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</si>
  <si>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</si>
  <si>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</si>
  <si>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</si>
  <si>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</si>
  <si>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</si>
  <si>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</si>
  <si>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</si>
  <si>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</si>
  <si>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</si>
  <si>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</si>
  <si>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</si>
  <si>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</si>
  <si>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</si>
  <si>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</si>
  <si>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</si>
  <si>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</si>
  <si>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</si>
  <si>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</si>
  <si>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</si>
  <si>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</si>
  <si>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</si>
  <si>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</si>
  <si>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</si>
  <si>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</si>
  <si>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</si>
  <si>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</si>
  <si>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</si>
  <si>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</si>
  <si>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</si>
  <si>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</si>
  <si>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</si>
  <si>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</si>
  <si>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</si>
  <si>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</si>
  <si>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</si>
  <si>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</si>
  <si>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</si>
  <si>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</si>
  <si>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</si>
  <si>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</si>
  <si>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</si>
  <si>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</si>
  <si>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</si>
  <si>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</si>
  <si>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</si>
  <si>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</si>
  <si>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</si>
  <si>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</si>
  <si>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</si>
  <si>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</si>
  <si>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</si>
  <si>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</si>
  <si>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</si>
  <si>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</si>
  <si>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</si>
  <si>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</si>
  <si>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</si>
  <si>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</si>
  <si>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</si>
  <si>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</si>
  <si>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</si>
  <si>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</si>
  <si>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</si>
  <si>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</si>
  <si>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</si>
  <si>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</si>
  <si>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</si>
  <si>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</si>
  <si>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</si>
  <si>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</si>
  <si>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</si>
  <si>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</si>
  <si>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</si>
  <si>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</si>
  <si>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</si>
  <si>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</si>
  <si>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</si>
  <si>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</si>
  <si>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</si>
  <si>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</si>
  <si>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</si>
  <si>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</si>
  <si>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</si>
  <si>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</si>
  <si>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</si>
  <si>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</si>
  <si>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</si>
  <si>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</si>
  <si>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</si>
  <si>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</si>
  <si>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</si>
  <si>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</si>
  <si>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</si>
  <si>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</si>
  <si>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</si>
  <si>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</si>
  <si>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</si>
  <si>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</si>
  <si>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</si>
  <si>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</si>
  <si>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</si>
  <si>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</si>
  <si>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</si>
  <si>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</si>
  <si>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</si>
  <si>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</si>
  <si>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</si>
  <si>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</si>
  <si>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</si>
  <si>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</si>
  <si>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</si>
  <si>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</si>
  <si>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</si>
  <si>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</si>
  <si>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</si>
  <si>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</si>
  <si>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</si>
  <si>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</si>
  <si>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</si>
  <si>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</si>
  <si>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</si>
  <si>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</si>
  <si>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</si>
  <si>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</si>
  <si>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</si>
  <si>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</si>
  <si>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</si>
  <si>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</si>
  <si>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</si>
  <si>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</si>
  <si>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</si>
  <si>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</si>
  <si>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</si>
  <si>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</si>
  <si>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</si>
  <si>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</si>
  <si>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</si>
  <si>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</si>
  <si>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</si>
  <si>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</si>
  <si>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</si>
  <si>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</si>
  <si>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</si>
  <si>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</si>
  <si>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</si>
  <si>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</si>
  <si>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</si>
  <si>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</si>
  <si>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</si>
  <si>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</si>
  <si>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</si>
  <si>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</si>
  <si>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</si>
  <si>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</si>
  <si>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</si>
  <si>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</si>
  <si>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</si>
  <si>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</si>
  <si>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</si>
  <si>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</si>
  <si>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</si>
  <si>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</si>
  <si>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</si>
  <si>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</si>
  <si>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</si>
  <si>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</si>
  <si>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</si>
  <si>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</si>
  <si>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</si>
  <si>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</si>
  <si>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</si>
  <si>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</si>
  <si>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</si>
  <si>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</si>
  <si>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</si>
  <si>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</si>
  <si>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</si>
  <si>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</si>
  <si>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</si>
  <si>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</si>
  <si>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</si>
  <si>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</si>
  <si>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</si>
  <si>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</si>
  <si>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</si>
  <si>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</si>
  <si>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</si>
  <si>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</si>
  <si>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</si>
  <si>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</si>
  <si>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</si>
  <si>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</si>
  <si>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</si>
  <si>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</si>
  <si>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</si>
  <si>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</si>
  <si>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</si>
  <si>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</si>
  <si>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</si>
  <si>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</si>
  <si>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</si>
  <si>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</si>
  <si>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</si>
  <si>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</si>
  <si>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</si>
  <si>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</si>
  <si>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</si>
  <si>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</si>
  <si>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</si>
  <si>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</si>
  <si>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</si>
  <si>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</si>
  <si>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</si>
  <si>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</si>
  <si>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</si>
  <si>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</si>
  <si>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</si>
  <si>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</si>
  <si>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</si>
  <si>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</si>
  <si>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</si>
  <si>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</si>
  <si>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</si>
  <si>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</si>
  <si>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</si>
  <si>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</si>
  <si>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</si>
  <si>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</si>
  <si>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</si>
  <si>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</si>
  <si>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</si>
  <si>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</si>
  <si>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</si>
  <si>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</si>
  <si>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</si>
  <si>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</si>
  <si>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</si>
  <si>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</si>
  <si>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</si>
  <si>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</si>
  <si>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</si>
  <si>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</si>
  <si>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</si>
  <si>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</si>
  <si>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</si>
  <si>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</si>
  <si>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</si>
  <si>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</si>
  <si>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</si>
  <si>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</si>
  <si>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</si>
  <si>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</si>
  <si>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</si>
  <si>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</si>
  <si>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</si>
  <si>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</si>
  <si>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</si>
  <si>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</si>
  <si>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</si>
  <si>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</si>
  <si>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</si>
  <si>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</si>
  <si>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</si>
  <si>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</si>
  <si>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</si>
  <si>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</si>
  <si>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</si>
  <si>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</si>
  <si>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</si>
  <si>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</si>
  <si>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</si>
  <si>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</si>
  <si>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</si>
  <si>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</si>
  <si>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</si>
  <si>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</si>
  <si>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</si>
  <si>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</si>
  <si>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</si>
  <si>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</si>
  <si>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</si>
  <si>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</si>
  <si>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</si>
  <si>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</si>
  <si>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</si>
  <si>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</si>
  <si>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</si>
  <si>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</si>
  <si>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</si>
  <si>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</si>
  <si>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</si>
  <si>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</si>
  <si>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</si>
  <si>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</si>
  <si>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</si>
  <si>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</si>
  <si>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</si>
  <si>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</si>
  <si>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</si>
  <si>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</si>
  <si>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</si>
  <si>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</si>
  <si>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</si>
  <si>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</si>
  <si>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</si>
  <si>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</si>
  <si>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</si>
  <si>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</si>
  <si>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</si>
  <si>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</si>
  <si>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</si>
  <si>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</si>
  <si>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</si>
  <si>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</si>
  <si>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</si>
  <si>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</si>
  <si>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</si>
  <si>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</si>
  <si>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</si>
  <si>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</si>
  <si>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</si>
  <si>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</si>
  <si>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</si>
  <si>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</si>
  <si>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</si>
  <si>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</si>
  <si>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</si>
  <si>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</si>
  <si>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</si>
  <si>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</si>
  <si>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</si>
  <si>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</si>
  <si>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</si>
  <si>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</si>
  <si>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</si>
  <si>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</si>
  <si>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</si>
  <si>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</si>
  <si>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</si>
  <si>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</si>
  <si>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</si>
  <si>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</si>
  <si>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</si>
  <si>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</si>
  <si>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</si>
  <si>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</si>
  <si>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</si>
  <si>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</si>
  <si>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</si>
  <si>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</si>
  <si>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</si>
  <si>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</si>
  <si>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</si>
  <si>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</si>
  <si>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</si>
  <si>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</si>
  <si>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</si>
  <si>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</si>
  <si>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</si>
  <si>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</si>
  <si>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</si>
  <si>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</si>
  <si>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</si>
  <si>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</si>
  <si>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</si>
  <si>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</si>
  <si>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</si>
  <si>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</si>
  <si>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</si>
  <si>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</si>
  <si>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</si>
  <si>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</si>
  <si>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</si>
  <si>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</si>
  <si>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</si>
  <si>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</si>
  <si>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</si>
  <si>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</si>
  <si>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</si>
  <si>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</si>
  <si>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</si>
  <si>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</si>
  <si>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</si>
  <si>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</si>
  <si>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</si>
  <si>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</si>
  <si>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</si>
  <si>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</si>
  <si>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</si>
  <si>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</si>
  <si>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</si>
  <si>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</si>
  <si>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</si>
  <si>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</si>
  <si>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</si>
  <si>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</si>
  <si>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</si>
  <si>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</si>
  <si>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</si>
  <si>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</si>
  <si>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</si>
  <si>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</si>
  <si>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</si>
  <si>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</si>
  <si>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</si>
  <si>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</si>
  <si>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</si>
  <si>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</si>
  <si>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</si>
  <si>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</si>
  <si>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</si>
  <si>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</si>
  <si>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</si>
  <si>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</si>
  <si>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</si>
  <si>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</si>
  <si>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</si>
  <si>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</si>
  <si>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</si>
  <si>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</si>
  <si>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</si>
  <si>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</si>
  <si>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</si>
  <si>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</si>
  <si>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</si>
  <si>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</si>
  <si>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</si>
  <si>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</si>
  <si>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</si>
  <si>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</si>
  <si>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</si>
  <si>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</si>
  <si>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</si>
  <si>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</si>
  <si>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</si>
  <si>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</si>
  <si>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</si>
  <si>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</si>
  <si>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</si>
  <si>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</si>
  <si>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</si>
  <si>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</si>
  <si>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</si>
  <si>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</si>
  <si>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</si>
  <si>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</si>
  <si>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</si>
  <si>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</si>
  <si>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</si>
  <si>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</si>
  <si>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</si>
  <si>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</si>
  <si>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</si>
  <si>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</si>
  <si>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</si>
  <si>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</si>
  <si>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</si>
  <si>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</si>
  <si>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</si>
  <si>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</si>
  <si>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</si>
  <si>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</si>
  <si>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</si>
  <si>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</si>
  <si>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</si>
  <si>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</si>
  <si>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</si>
  <si>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</si>
  <si>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</si>
  <si>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</si>
  <si>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</si>
  <si>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</si>
  <si>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</si>
  <si>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</si>
  <si>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</si>
  <si>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</si>
  <si>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</si>
  <si>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</si>
  <si>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</si>
  <si>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</si>
  <si>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</si>
  <si>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</si>
  <si>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</si>
  <si>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</si>
  <si>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</si>
  <si>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</si>
  <si>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</si>
  <si>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</si>
  <si>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</si>
  <si>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</si>
  <si>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</si>
  <si>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</si>
  <si>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</si>
  <si>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</si>
  <si>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</si>
  <si>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</si>
  <si>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</si>
  <si>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</si>
  <si>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</si>
  <si>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</si>
  <si>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</si>
  <si>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</si>
  <si>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</si>
  <si>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</si>
  <si>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</si>
  <si>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</si>
  <si>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</si>
  <si>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</si>
  <si>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</si>
  <si>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</si>
  <si>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</si>
  <si>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</si>
  <si>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</si>
  <si>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</si>
  <si>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</si>
  <si>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</si>
  <si>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</si>
  <si>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</si>
  <si>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</si>
  <si>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</si>
  <si>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</si>
  <si>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</si>
  <si>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</si>
  <si>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</si>
  <si>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</si>
  <si>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</si>
  <si>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</si>
  <si>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</si>
  <si>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</si>
  <si>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</si>
  <si>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</si>
  <si>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</si>
  <si>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</si>
  <si>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</si>
  <si>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</si>
  <si>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</si>
  <si>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</si>
  <si>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</si>
  <si>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</si>
  <si>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</si>
  <si>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</si>
  <si>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</si>
  <si>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</si>
  <si>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</si>
  <si>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</si>
  <si>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</si>
  <si>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</si>
  <si>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</si>
  <si>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</si>
  <si>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</si>
  <si>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</si>
  <si>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</si>
  <si>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</si>
  <si>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</si>
  <si>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</si>
  <si>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</si>
  <si>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</si>
  <si>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</si>
  <si>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</si>
  <si>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</si>
  <si>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</si>
  <si>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</si>
  <si>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</si>
  <si>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</si>
  <si>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</si>
  <si>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</si>
  <si>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</si>
  <si>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</si>
  <si>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</si>
  <si>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</si>
  <si>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</si>
  <si>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</si>
  <si>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</si>
  <si>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</si>
  <si>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</si>
  <si>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</si>
  <si>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</si>
  <si>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</si>
  <si>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</si>
  <si>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</si>
  <si>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</si>
  <si>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</si>
  <si>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</si>
  <si>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</si>
  <si>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</si>
  <si>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</si>
  <si>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</si>
  <si>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</si>
  <si>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</si>
  <si>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</si>
  <si>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</si>
  <si>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</si>
  <si>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</si>
  <si>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</si>
  <si>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</si>
  <si>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</si>
  <si>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</si>
  <si>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</si>
  <si>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</si>
  <si>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</si>
  <si>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</si>
  <si>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</si>
  <si>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</si>
  <si>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</si>
  <si>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</si>
  <si>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</si>
  <si>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</si>
  <si>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</si>
  <si>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</si>
  <si>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</si>
  <si>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</si>
  <si>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</si>
  <si>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</si>
  <si>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</si>
  <si>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</si>
  <si>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</si>
  <si>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</si>
  <si>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</si>
  <si>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</si>
  <si>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</si>
  <si>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</si>
  <si>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</si>
  <si>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</si>
  <si>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</si>
  <si>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</si>
  <si>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</si>
  <si>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</si>
  <si>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</si>
  <si>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</si>
  <si>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</si>
  <si>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</si>
  <si>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</si>
  <si>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</si>
  <si>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</si>
  <si>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</si>
  <si>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</si>
  <si>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</si>
  <si>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</si>
  <si>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</si>
  <si>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</si>
  <si>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</si>
  <si>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</si>
  <si>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</si>
  <si>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</si>
  <si>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</si>
  <si>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</si>
  <si>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</si>
  <si>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</si>
  <si>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</si>
  <si>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</si>
  <si>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</si>
  <si>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</si>
  <si>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</si>
  <si>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</si>
  <si>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</si>
  <si>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</si>
  <si>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</si>
  <si>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</si>
  <si>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</si>
  <si>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</si>
  <si>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</si>
  <si>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</si>
  <si>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</si>
  <si>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</si>
  <si>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</si>
  <si>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</si>
  <si>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</si>
  <si>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</si>
  <si>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</si>
  <si>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</si>
  <si>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</si>
  <si>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</si>
  <si>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</si>
  <si>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</si>
  <si>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</si>
  <si>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</si>
  <si>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</si>
  <si>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</si>
  <si>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</si>
  <si>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</si>
  <si>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</si>
  <si>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</si>
  <si>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</si>
  <si>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</si>
  <si>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</si>
  <si>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</si>
  <si>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</si>
  <si>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</si>
  <si>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</si>
  <si>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</si>
  <si>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</si>
  <si>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</si>
  <si>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</si>
  <si>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</si>
  <si>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</si>
  <si>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</si>
  <si>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</si>
  <si>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</si>
  <si>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</si>
  <si>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</si>
  <si>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</si>
  <si>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</si>
  <si>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</si>
  <si>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</si>
  <si>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</si>
  <si>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</si>
  <si>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</si>
  <si>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</si>
  <si>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</si>
  <si>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</si>
  <si>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</si>
  <si>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</si>
  <si>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</si>
  <si>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</si>
  <si>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</si>
  <si>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</si>
  <si>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</si>
  <si>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</si>
  <si>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</si>
  <si>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</si>
  <si>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</si>
  <si>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</si>
  <si>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</si>
  <si>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</si>
  <si>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</si>
  <si>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</si>
  <si>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</si>
  <si>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</si>
  <si>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</si>
  <si>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</si>
  <si>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</si>
  <si>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</si>
  <si>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</si>
  <si>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</si>
  <si>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</si>
  <si>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</si>
  <si>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</si>
  <si>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</si>
  <si>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</si>
  <si>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</si>
  <si>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</si>
  <si>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</si>
  <si>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</si>
  <si>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</si>
  <si>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</si>
  <si>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</si>
  <si>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</si>
  <si>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</si>
  <si>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</si>
  <si>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</si>
  <si>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</si>
  <si>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</si>
  <si>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</si>
  <si>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</si>
  <si>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</si>
  <si>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</si>
  <si>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</si>
  <si>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</si>
  <si>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</si>
  <si>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</si>
  <si>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</si>
  <si>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</si>
  <si>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</si>
  <si>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</si>
  <si>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</si>
  <si>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</si>
  <si>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</si>
  <si>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</si>
  <si>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</si>
  <si>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</si>
  <si>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</si>
  <si>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</si>
  <si>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</si>
  <si>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</si>
  <si>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</si>
  <si>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</si>
  <si>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</si>
  <si>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</si>
  <si>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</si>
  <si>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</si>
  <si>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</si>
  <si>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</si>
  <si>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</si>
  <si>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</si>
  <si>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</si>
  <si>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</si>
  <si>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</si>
  <si>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</si>
  <si>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</si>
  <si>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</si>
  <si>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</si>
  <si>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</si>
  <si>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</si>
  <si>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</si>
  <si>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</si>
  <si>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</si>
  <si>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</si>
  <si>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</si>
  <si>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</si>
  <si>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</si>
  <si>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</si>
  <si>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</si>
  <si>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</si>
  <si>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</si>
  <si>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</si>
  <si>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</si>
  <si>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</si>
  <si>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</si>
  <si>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</si>
  <si>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</si>
  <si>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</si>
  <si>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</si>
  <si>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</si>
  <si>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</si>
  <si>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</si>
  <si>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</si>
  <si>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</si>
  <si>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</si>
  <si>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</si>
  <si>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</si>
  <si>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</si>
  <si>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</si>
  <si>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</si>
  <si>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</si>
  <si>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</si>
  <si>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</si>
  <si>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</si>
  <si>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</si>
  <si>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</si>
  <si>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</si>
  <si>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</si>
  <si>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</si>
  <si>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</si>
  <si>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</si>
  <si>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</si>
  <si>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</si>
  <si>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</si>
  <si>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</si>
  <si>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</si>
  <si>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</si>
  <si>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</si>
  <si>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</si>
  <si>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</si>
  <si>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</si>
  <si>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</si>
  <si>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</si>
  <si>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</si>
  <si>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</si>
  <si>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</si>
  <si>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</si>
  <si>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</si>
  <si>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</si>
  <si>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</si>
  <si>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</si>
  <si>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</si>
  <si>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</si>
  <si>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</si>
  <si>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</si>
  <si>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</si>
  <si>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</si>
  <si>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</si>
  <si>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</si>
  <si>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</si>
  <si>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</si>
  <si>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</si>
  <si>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</si>
  <si>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</si>
  <si>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</si>
  <si>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</si>
  <si>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</si>
  <si>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</si>
  <si>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</si>
  <si>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</si>
  <si>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</si>
  <si>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</si>
  <si>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</si>
  <si>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</si>
  <si>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</si>
  <si>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</si>
  <si>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</si>
  <si>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</si>
  <si>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</si>
  <si>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</si>
  <si>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</si>
  <si>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</si>
  <si>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</si>
  <si>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</si>
  <si>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</si>
  <si>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</si>
  <si>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</si>
  <si>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</si>
  <si>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</si>
  <si>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</si>
  <si>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</si>
  <si>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</si>
  <si>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</si>
  <si>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</si>
  <si>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</si>
  <si>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</si>
  <si>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</si>
  <si>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</si>
  <si>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</si>
  <si>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</si>
  <si>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</si>
  <si>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</si>
  <si>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</si>
  <si>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</si>
  <si>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</si>
  <si>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</si>
  <si>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</si>
  <si>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</si>
  <si>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</si>
  <si>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</si>
  <si>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</si>
  <si>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</si>
  <si>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</si>
  <si>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</si>
  <si>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</si>
  <si>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</si>
  <si>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</si>
  <si>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</si>
  <si>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</si>
  <si>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</si>
  <si>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</si>
  <si>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</si>
  <si>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</si>
  <si>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</si>
  <si>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</si>
  <si>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</si>
  <si>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</si>
  <si>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</si>
  <si>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</si>
  <si>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</si>
  <si>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</si>
  <si>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</si>
  <si>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</si>
  <si>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</si>
  <si>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</si>
  <si>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</si>
  <si>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</si>
  <si>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</si>
  <si>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</si>
  <si>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</si>
  <si>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</si>
  <si>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</si>
  <si>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</si>
  <si>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</si>
  <si>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</si>
  <si>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</si>
  <si>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</si>
  <si>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</si>
  <si>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</si>
  <si>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</si>
  <si>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</si>
  <si>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</si>
  <si>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</si>
  <si>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</si>
  <si>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</si>
  <si>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</si>
  <si>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</si>
  <si>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</si>
  <si>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</si>
  <si>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</si>
  <si>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</si>
  <si>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</si>
  <si>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</si>
  <si>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</si>
  <si>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</si>
  <si>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</si>
  <si>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</si>
  <si>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</si>
  <si>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</si>
  <si>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</si>
  <si>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</si>
  <si>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</si>
  <si>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</si>
  <si>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</si>
  <si>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</si>
  <si>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</si>
  <si>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</si>
  <si>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</si>
  <si>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</si>
  <si>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</si>
  <si>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</si>
  <si>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</si>
  <si>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</si>
  <si>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</si>
  <si>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</si>
  <si>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</si>
  <si>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</si>
  <si>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</si>
  <si>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</si>
  <si>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</si>
  <si>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</si>
  <si>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</si>
  <si>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</si>
  <si>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</si>
  <si>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</si>
  <si>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</si>
  <si>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</si>
  <si>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</si>
  <si>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</si>
  <si>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</si>
  <si>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</si>
  <si>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</si>
  <si>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</si>
  <si>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</si>
  <si>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</si>
  <si>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</si>
  <si>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</si>
  <si>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</si>
  <si>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</si>
  <si>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</si>
  <si>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</si>
  <si>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</si>
  <si>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</si>
  <si>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</si>
  <si>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</si>
  <si>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</si>
  <si>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</si>
  <si>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</si>
  <si>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</si>
  <si>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</si>
  <si>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</si>
  <si>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</si>
  <si>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</si>
  <si>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</si>
  <si>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</si>
  <si>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</si>
  <si>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</si>
  <si>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</si>
  <si>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</si>
  <si>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</si>
  <si>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</si>
  <si>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</si>
  <si>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</si>
  <si>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</si>
  <si>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</si>
  <si>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</si>
  <si>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</si>
  <si>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</si>
  <si>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</si>
  <si>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</si>
  <si>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</si>
  <si>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</si>
  <si>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</si>
  <si>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</si>
  <si>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</si>
  <si>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</si>
  <si>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</si>
  <si>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</si>
  <si>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</si>
  <si>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</si>
  <si>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</si>
  <si>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</si>
  <si>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</si>
  <si>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</si>
  <si>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</si>
  <si>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</si>
  <si>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</si>
  <si>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</si>
  <si>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</si>
  <si>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</si>
  <si>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</si>
  <si>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</si>
  <si>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</si>
  <si>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</si>
  <si>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</si>
  <si>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</si>
  <si>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</si>
  <si>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</si>
  <si>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</si>
  <si>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</si>
  <si>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</si>
  <si>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</si>
  <si>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</si>
  <si>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</si>
  <si>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</si>
  <si>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</si>
  <si>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</si>
  <si>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</si>
  <si>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</si>
  <si>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</si>
  <si>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</si>
  <si>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</si>
  <si>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</si>
  <si>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</si>
  <si>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</si>
  <si>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</si>
  <si>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</si>
  <si>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</si>
  <si>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</si>
  <si>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</si>
  <si>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</si>
  <si>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</si>
  <si>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</si>
  <si>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</si>
  <si>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</si>
  <si>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</si>
  <si>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</si>
  <si>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</si>
  <si>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</si>
  <si>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</si>
  <si>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</si>
  <si>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</si>
  <si>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</si>
  <si>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</si>
  <si>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</si>
  <si>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</si>
  <si>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</si>
  <si>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</si>
  <si>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</si>
  <si>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</si>
  <si>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</si>
  <si>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</si>
  <si>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</si>
  <si>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</si>
  <si>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</si>
  <si>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</si>
  <si>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</si>
  <si>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</si>
  <si>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</si>
  <si>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</si>
  <si>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</si>
  <si>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</si>
  <si>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</si>
  <si>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</si>
  <si>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</si>
  <si>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</si>
  <si>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</si>
  <si>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</si>
  <si>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</si>
  <si>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</si>
  <si>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</si>
  <si>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</si>
  <si>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</si>
  <si>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</si>
  <si>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</si>
  <si>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</si>
  <si>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</si>
  <si>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</si>
  <si>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</si>
  <si>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</si>
  <si>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</si>
  <si>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</si>
  <si>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</si>
  <si>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</si>
  <si>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</si>
  <si>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</si>
  <si>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</si>
  <si>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</si>
  <si>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</si>
  <si>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</si>
  <si>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</si>
  <si>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</si>
  <si>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</si>
  <si>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</si>
  <si>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</si>
  <si>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</si>
  <si>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</si>
  <si>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</si>
  <si>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</si>
  <si>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</si>
  <si>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</si>
  <si>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</si>
  <si>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</si>
  <si>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</si>
  <si>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</si>
  <si>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</si>
  <si>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</si>
  <si>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</si>
  <si>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</si>
  <si>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</si>
  <si>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</si>
  <si>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</si>
  <si>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</si>
  <si>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</si>
  <si>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</si>
  <si>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</si>
  <si>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</si>
  <si>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</si>
  <si>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</si>
  <si>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</si>
  <si>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</si>
  <si>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</si>
  <si>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</si>
  <si>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</si>
  <si>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</si>
  <si>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</si>
  <si>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</si>
  <si>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</si>
  <si>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</si>
  <si>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</si>
  <si>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</si>
  <si>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</si>
  <si>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</si>
  <si>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</si>
  <si>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</si>
  <si>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</si>
  <si>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</si>
  <si>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</si>
  <si>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</si>
  <si>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</si>
  <si>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</si>
  <si>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</si>
  <si>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</si>
  <si>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</si>
  <si>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</si>
  <si>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</si>
  <si>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</si>
  <si>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</si>
  <si>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</si>
  <si>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</si>
  <si>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</si>
  <si>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</si>
  <si>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</si>
  <si>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</si>
  <si>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</si>
  <si>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</si>
  <si>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</si>
  <si>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</si>
  <si>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</si>
  <si>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</si>
  <si>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</si>
  <si>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</si>
  <si>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</si>
  <si>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</si>
  <si>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</si>
  <si>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</si>
  <si>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</si>
  <si>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</si>
  <si>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</si>
  <si>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</si>
  <si>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</si>
  <si>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</si>
  <si>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</si>
  <si>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</si>
  <si>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</si>
  <si>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</si>
  <si>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</si>
  <si>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</si>
  <si>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</si>
  <si>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</si>
  <si>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</si>
  <si>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</si>
  <si>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</si>
  <si>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</si>
  <si>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</si>
  <si>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</si>
  <si>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</si>
  <si>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</si>
  <si>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</si>
  <si>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</si>
  <si>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</si>
  <si>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</si>
  <si>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</si>
  <si>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</si>
  <si>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</si>
  <si>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</si>
  <si>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</si>
  <si>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</si>
  <si>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</si>
  <si>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</si>
  <si>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</si>
  <si>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</si>
  <si>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</si>
  <si>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</si>
  <si>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</si>
  <si>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</si>
  <si>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</si>
  <si>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</si>
  <si>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</si>
  <si>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</si>
  <si>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</si>
  <si>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</si>
  <si>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</si>
  <si>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</si>
  <si>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</si>
  <si>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</si>
  <si>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</si>
  <si>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</si>
  <si>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</si>
  <si>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</si>
  <si>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</si>
  <si>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</si>
  <si>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</si>
  <si>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</si>
  <si>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</si>
  <si>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</si>
  <si>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</si>
  <si>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</si>
  <si>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</si>
  <si>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</si>
  <si>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</si>
  <si>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</si>
  <si>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</si>
  <si>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</si>
  <si>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</si>
  <si>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</si>
  <si>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</si>
  <si>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</si>
  <si>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</si>
  <si>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</si>
  <si>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</si>
  <si>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</si>
  <si>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</si>
  <si>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</si>
  <si>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</si>
  <si>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</si>
  <si>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</si>
  <si>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</si>
  <si>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</si>
  <si>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</si>
  <si>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</si>
  <si>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</si>
  <si>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</si>
  <si>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</si>
  <si>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</si>
  <si>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</si>
  <si>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</si>
  <si>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</si>
  <si>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</si>
  <si>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</si>
  <si>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</si>
  <si>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</si>
  <si>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</si>
  <si>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</si>
  <si>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</si>
  <si>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</si>
  <si>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</si>
  <si>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</si>
  <si>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</si>
  <si>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</si>
  <si>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</si>
  <si>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</si>
  <si>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</si>
  <si>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</si>
  <si>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</si>
  <si>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</si>
  <si>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</si>
  <si>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</si>
  <si>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</si>
  <si>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</si>
  <si>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</si>
  <si>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</si>
  <si>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</si>
  <si>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</si>
  <si>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</si>
  <si>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</si>
  <si>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</si>
  <si>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</si>
  <si>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</si>
  <si>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</si>
  <si>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</si>
  <si>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</si>
  <si>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</si>
  <si>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</si>
  <si>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</si>
  <si>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</si>
  <si>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</si>
  <si>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</si>
  <si>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</si>
  <si>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</si>
  <si>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</si>
  <si>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</si>
  <si>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</si>
  <si>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</si>
  <si>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</si>
  <si>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</si>
  <si>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</si>
  <si>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</si>
  <si>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</si>
  <si>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</si>
  <si>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</si>
  <si>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</si>
  <si>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</si>
  <si>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</si>
  <si>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</si>
  <si>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</si>
  <si>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</si>
  <si>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</si>
  <si>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</si>
  <si>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</si>
  <si>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</si>
  <si>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</si>
  <si>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</si>
  <si>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</si>
  <si>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</si>
  <si>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</si>
  <si>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</si>
  <si>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</si>
  <si>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</si>
  <si>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</si>
  <si>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</si>
  <si>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</si>
  <si>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</si>
  <si>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</si>
  <si>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</si>
  <si>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</si>
  <si>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</si>
  <si>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</si>
  <si>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</si>
  <si>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</si>
  <si>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</si>
  <si>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</si>
  <si>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</si>
  <si>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</si>
  <si>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</si>
  <si>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</si>
  <si>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</si>
  <si>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</si>
  <si>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</si>
  <si>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</si>
  <si>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</si>
  <si>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</si>
  <si>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</si>
  <si>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</si>
  <si>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</si>
  <si>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</si>
  <si>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</si>
  <si>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</si>
  <si>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</si>
  <si>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</si>
  <si>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</si>
  <si>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</si>
  <si>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</si>
  <si>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</si>
  <si>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</si>
  <si>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</si>
  <si>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</si>
  <si>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</si>
  <si>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</si>
  <si>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</si>
  <si>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</si>
  <si>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</si>
  <si>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</si>
  <si>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</si>
  <si>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</si>
  <si>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</si>
  <si>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</si>
  <si>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</si>
  <si>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</si>
  <si>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</si>
  <si>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</si>
  <si>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</si>
  <si>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</si>
  <si>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</si>
  <si>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</si>
  <si>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</si>
  <si>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</si>
  <si>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</si>
  <si>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</si>
  <si>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</si>
  <si>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</si>
  <si>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</si>
  <si>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</si>
  <si>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</si>
  <si>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</si>
  <si>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</si>
  <si>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</si>
  <si>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</si>
  <si>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</si>
  <si>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</si>
  <si>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</si>
  <si>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</si>
  <si>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</si>
  <si>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</si>
  <si>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</si>
  <si>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</si>
  <si>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</si>
  <si>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</si>
  <si>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</si>
  <si>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</si>
  <si>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</si>
  <si>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</si>
  <si>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</si>
  <si>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</si>
  <si>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</si>
  <si>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</si>
  <si>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</si>
  <si>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</si>
  <si>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</si>
  <si>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</si>
  <si>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</si>
  <si>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</si>
  <si>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</si>
  <si>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</si>
  <si>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</si>
  <si>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</si>
  <si>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</si>
  <si>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</si>
  <si>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</si>
  <si>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</si>
  <si>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</si>
  <si>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</si>
  <si>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</si>
  <si>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</si>
  <si>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</si>
  <si>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</si>
  <si>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</si>
  <si>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</si>
  <si>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</si>
  <si>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</si>
  <si>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</si>
  <si>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</si>
  <si>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</si>
  <si>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</si>
  <si>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</si>
  <si>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</si>
  <si>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</si>
  <si>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</si>
  <si>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</si>
  <si>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</si>
  <si>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</si>
  <si>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</si>
  <si>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</si>
  <si>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</si>
  <si>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</si>
  <si>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</si>
  <si>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</si>
  <si>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</si>
  <si>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</si>
  <si>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</si>
  <si>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</si>
  <si>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</si>
  <si>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</si>
  <si>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</si>
  <si>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</si>
  <si>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</si>
  <si>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</si>
  <si>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</si>
  <si>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</si>
  <si>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</si>
  <si>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</si>
  <si>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</si>
  <si>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</si>
  <si>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</si>
  <si>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</si>
  <si>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</si>
  <si>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</si>
  <si>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</si>
  <si>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</si>
  <si>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</si>
  <si>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</si>
  <si>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</si>
  <si>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</si>
  <si>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</si>
  <si>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</si>
  <si>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</si>
  <si>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</si>
  <si>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</si>
  <si>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</si>
  <si>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</si>
  <si>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</si>
  <si>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</si>
  <si>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</si>
  <si>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</si>
  <si>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</si>
  <si>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</si>
  <si>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</si>
  <si>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</si>
  <si>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</si>
  <si>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</si>
  <si>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</si>
  <si>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</si>
  <si>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</si>
  <si>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</si>
  <si>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</si>
  <si>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</si>
  <si>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</si>
  <si>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</si>
  <si>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</si>
  <si>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</si>
  <si>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</si>
  <si>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</si>
  <si>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</si>
  <si>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</si>
  <si>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</si>
  <si>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</si>
  <si>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</si>
  <si>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</si>
  <si>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</si>
  <si>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</si>
  <si>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</si>
  <si>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</si>
  <si>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</si>
  <si>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</si>
  <si>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</si>
  <si>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</si>
  <si>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</si>
  <si>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</si>
  <si>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</si>
  <si>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</si>
  <si>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</si>
  <si>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</si>
  <si>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</si>
  <si>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</si>
  <si>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</si>
  <si>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</si>
  <si>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</si>
  <si>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</si>
  <si>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</si>
  <si>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</si>
  <si>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</si>
  <si>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</si>
  <si>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</si>
  <si>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</si>
  <si>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</si>
  <si>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</si>
  <si>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</si>
  <si>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</si>
  <si>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</si>
  <si>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</si>
  <si>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</si>
  <si>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</si>
  <si>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</si>
  <si>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</si>
  <si>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</si>
  <si>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</si>
  <si>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</si>
  <si>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</si>
  <si>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</si>
  <si>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</si>
  <si>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</si>
  <si>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</si>
  <si>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</si>
  <si>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</si>
  <si>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</si>
  <si>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</si>
  <si>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</si>
  <si>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</si>
  <si>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</si>
  <si>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</si>
  <si>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</si>
  <si>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</si>
  <si>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</si>
  <si>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</si>
  <si>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</si>
  <si>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</si>
  <si>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</si>
  <si>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</si>
  <si>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</si>
  <si>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</si>
  <si>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</si>
  <si>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</si>
  <si>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</si>
  <si>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</si>
  <si>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</si>
  <si>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</si>
  <si>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</si>
  <si>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</si>
  <si>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</si>
  <si>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</si>
  <si>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</si>
  <si>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</si>
  <si>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</si>
  <si>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</si>
  <si>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</si>
  <si>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</si>
  <si>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</si>
  <si>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</si>
  <si>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</si>
  <si>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</si>
  <si>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</si>
  <si>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</si>
  <si>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</si>
  <si>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</si>
  <si>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</si>
  <si>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</si>
  <si>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</si>
  <si>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</si>
  <si>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</si>
  <si>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</si>
  <si>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</si>
  <si>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</si>
  <si>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</si>
  <si>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</si>
  <si>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</si>
  <si>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</si>
  <si>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</si>
  <si>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</si>
  <si>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</si>
  <si>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</si>
  <si>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</si>
  <si>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</si>
  <si>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</si>
  <si>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</si>
  <si>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</si>
  <si>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</si>
  <si>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</si>
  <si>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</si>
  <si>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</si>
  <si>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</si>
  <si>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</si>
  <si>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</si>
  <si>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</si>
  <si>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</si>
  <si>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</si>
  <si>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</si>
  <si>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</si>
  <si>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</si>
  <si>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</si>
  <si>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</si>
  <si>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</si>
  <si>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</si>
  <si>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</si>
  <si>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</si>
  <si>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</si>
  <si>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</si>
  <si>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</si>
  <si>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</si>
  <si>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</si>
  <si>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</si>
  <si>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</si>
  <si>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</si>
  <si>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</si>
  <si>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</si>
  <si>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</si>
  <si>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</si>
  <si>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</si>
  <si>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</si>
  <si>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</si>
  <si>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</si>
  <si>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</si>
  <si>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</si>
  <si>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</si>
  <si>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</si>
  <si>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</si>
  <si>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</si>
  <si>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</si>
  <si>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</si>
  <si>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</si>
  <si>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</si>
  <si>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</si>
  <si>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</si>
  <si>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</si>
  <si>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</si>
  <si>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</si>
  <si>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</si>
  <si>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</si>
  <si>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</si>
  <si>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</si>
  <si>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</si>
  <si>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</si>
  <si>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</si>
  <si>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</si>
  <si>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</si>
  <si>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</si>
  <si>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</si>
  <si>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</si>
  <si>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</si>
  <si>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</si>
  <si>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</si>
  <si>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</si>
  <si>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</si>
  <si>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</si>
  <si>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</si>
  <si>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</si>
  <si>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</si>
  <si>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</si>
  <si>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</si>
  <si>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</si>
  <si>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</si>
  <si>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</si>
  <si>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</si>
  <si>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</si>
  <si>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</si>
  <si>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</si>
  <si>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</si>
  <si>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</si>
  <si>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</si>
  <si>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</si>
  <si>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</si>
  <si>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</si>
  <si>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</si>
  <si>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</si>
  <si>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</si>
  <si>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</si>
  <si>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</si>
  <si>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</si>
  <si>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</si>
  <si>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</si>
  <si>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</si>
  <si>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</si>
  <si>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</si>
  <si>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</si>
  <si>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</si>
  <si>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</si>
  <si>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</si>
  <si>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</si>
  <si>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</si>
  <si>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</si>
  <si>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</si>
  <si>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</si>
  <si>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</si>
  <si>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</si>
  <si>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</si>
  <si>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</si>
  <si>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</si>
  <si>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</si>
  <si>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</si>
  <si>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</si>
  <si>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</si>
  <si>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</si>
  <si>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</si>
  <si>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</si>
  <si>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</si>
  <si>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</si>
  <si>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</si>
  <si>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</si>
  <si>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</si>
  <si>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</si>
  <si>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</si>
  <si>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</si>
  <si>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</si>
  <si>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</si>
  <si>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</si>
  <si>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</si>
  <si>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</si>
  <si>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</si>
  <si>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</si>
  <si>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</si>
  <si>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</si>
  <si>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</si>
  <si>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</si>
  <si>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</si>
  <si>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</si>
  <si>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</si>
  <si>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</si>
  <si>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</si>
  <si>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</si>
  <si>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</si>
  <si>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</si>
  <si>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</si>
  <si>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</si>
  <si>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</si>
  <si>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</si>
  <si>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</si>
  <si>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</si>
  <si>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</si>
  <si>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</si>
  <si>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</si>
  <si>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</si>
  <si>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</si>
  <si>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</si>
  <si>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</si>
  <si>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</si>
  <si>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</si>
  <si>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</si>
  <si>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</si>
  <si>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</si>
  <si>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</si>
  <si>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</si>
  <si>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</si>
  <si>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</si>
  <si>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</si>
  <si>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</si>
  <si>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</si>
  <si>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</si>
  <si>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</si>
  <si>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</si>
  <si>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</si>
  <si>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</si>
  <si>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</si>
  <si>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</si>
  <si>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</si>
  <si>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</si>
  <si>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</si>
  <si>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</si>
  <si>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</si>
  <si>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</si>
  <si>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</si>
  <si>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</si>
  <si>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</si>
  <si>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</si>
  <si>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</si>
  <si>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</si>
  <si>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</si>
  <si>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</si>
  <si>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</si>
  <si>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</si>
  <si>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</si>
  <si>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</si>
  <si>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</si>
  <si>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</si>
  <si>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</si>
  <si>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</si>
  <si>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</si>
  <si>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</si>
  <si>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</si>
  <si>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</si>
  <si>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</si>
  <si>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</si>
  <si>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</si>
  <si>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</si>
  <si>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</si>
  <si>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</si>
  <si>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</si>
  <si>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</si>
  <si>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</si>
  <si>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</si>
  <si>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</si>
  <si>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</si>
  <si>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</si>
  <si>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</si>
  <si>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</si>
  <si>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</si>
  <si>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</si>
  <si>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</si>
  <si>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</si>
  <si>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</si>
  <si>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</si>
  <si>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</si>
  <si>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</si>
  <si>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</si>
  <si>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</si>
  <si>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</si>
  <si>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</si>
  <si>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</si>
  <si>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</si>
  <si>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</si>
  <si>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</si>
  <si>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</si>
  <si>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</si>
  <si>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</si>
  <si>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</si>
  <si>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</si>
  <si>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</si>
  <si>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</si>
  <si>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</si>
  <si>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</si>
  <si>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</si>
  <si>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</si>
  <si>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</si>
  <si>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</si>
  <si>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</si>
  <si>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</si>
  <si>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</si>
  <si>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</si>
  <si>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</si>
  <si>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</si>
  <si>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</si>
  <si>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</si>
  <si>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</si>
  <si>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</si>
  <si>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</si>
  <si>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</si>
  <si>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</si>
  <si>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</si>
  <si>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</si>
  <si>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</si>
  <si>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</si>
  <si>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</si>
  <si>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</si>
  <si>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</si>
  <si>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</si>
  <si>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</si>
  <si>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</si>
  <si>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</si>
  <si>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</si>
  <si>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</si>
  <si>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</si>
  <si>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</si>
  <si>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</si>
  <si>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</si>
  <si>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</si>
  <si>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</si>
  <si>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</si>
  <si>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</si>
  <si>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</si>
  <si>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</si>
  <si>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</si>
  <si>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</si>
  <si>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</si>
  <si>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</si>
  <si>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</si>
  <si>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</si>
  <si>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</si>
  <si>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</si>
  <si>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</si>
  <si>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</si>
  <si>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</si>
  <si>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</si>
  <si>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</si>
  <si>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</si>
  <si>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</si>
  <si>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</si>
  <si>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</si>
  <si>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</si>
  <si>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</si>
  <si>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</si>
  <si>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</si>
  <si>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</si>
  <si>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</si>
  <si>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</si>
  <si>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</si>
  <si>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</si>
  <si>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</si>
  <si>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</si>
  <si>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</si>
  <si>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</si>
  <si>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</si>
  <si>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</si>
  <si>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</si>
  <si>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</si>
  <si>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</si>
  <si>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</si>
  <si>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</si>
  <si>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</si>
  <si>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</si>
  <si>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</si>
  <si>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</si>
  <si>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</si>
  <si>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</si>
  <si>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</si>
  <si>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</si>
  <si>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</si>
  <si>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</si>
  <si>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</si>
  <si>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</si>
  <si>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</si>
  <si>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</si>
  <si>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</si>
  <si>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</si>
  <si>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</si>
  <si>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</si>
  <si>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</si>
  <si>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</si>
  <si>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</si>
  <si>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</si>
  <si>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</si>
  <si>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</si>
  <si>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</si>
  <si>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</si>
  <si>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</si>
  <si>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</si>
  <si>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</si>
  <si>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</si>
  <si>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</si>
  <si>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</si>
  <si>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</si>
  <si>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</si>
  <si>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</si>
  <si>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</si>
  <si>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</si>
  <si>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</si>
  <si>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</si>
  <si>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</si>
  <si>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</si>
  <si>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</si>
  <si>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</si>
  <si>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</si>
  <si>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</si>
  <si>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</si>
  <si>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</si>
  <si>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</si>
  <si>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</si>
  <si>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</si>
  <si>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</si>
  <si>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</si>
  <si>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</si>
  <si>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</si>
  <si>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</si>
  <si>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</si>
  <si>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</si>
  <si>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</si>
  <si>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</si>
  <si>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</si>
  <si>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</si>
  <si>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</si>
  <si>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</si>
  <si>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</si>
  <si>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</si>
  <si>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</si>
  <si>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</si>
  <si>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</si>
  <si>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</si>
  <si>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</si>
  <si>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</si>
  <si>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</si>
  <si>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</si>
  <si>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</si>
  <si>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</si>
  <si>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</si>
  <si>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</si>
  <si>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</si>
  <si>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</si>
  <si>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</si>
  <si>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</si>
  <si>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</si>
  <si>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</si>
  <si>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</si>
  <si>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</si>
  <si>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</si>
  <si>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</si>
  <si>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</si>
  <si>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</si>
  <si>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</si>
  <si>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</si>
  <si>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</si>
  <si>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</si>
  <si>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</si>
  <si>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</si>
  <si>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</si>
  <si>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</si>
  <si>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</si>
  <si>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</si>
  <si>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</si>
  <si>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</si>
  <si>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</si>
  <si>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</si>
  <si>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</si>
  <si>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</si>
  <si>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</si>
  <si>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</si>
  <si>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</si>
  <si>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</si>
  <si>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</si>
  <si>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</si>
  <si>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</si>
  <si>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</si>
  <si>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</si>
  <si>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</si>
  <si>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</si>
  <si>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</si>
  <si>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</si>
  <si>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</si>
  <si>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</si>
  <si>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</si>
  <si>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</si>
  <si>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</si>
  <si>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</si>
  <si>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</si>
  <si>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</si>
  <si>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</si>
  <si>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</si>
  <si>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</si>
  <si>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</si>
  <si>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</si>
  <si>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</si>
  <si>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</si>
  <si>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</si>
  <si>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</si>
  <si>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</si>
  <si>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</si>
  <si>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</si>
  <si>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</si>
  <si>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</si>
  <si>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</si>
  <si>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</si>
  <si>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</si>
  <si>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</si>
  <si>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</si>
  <si>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</si>
  <si>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</si>
  <si>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</si>
  <si>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</si>
  <si>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</si>
  <si>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</si>
  <si>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</si>
  <si>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</si>
  <si>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</si>
  <si>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</si>
  <si>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</si>
  <si>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</si>
  <si>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</si>
  <si>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</si>
  <si>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</si>
  <si>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</si>
  <si>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</si>
  <si>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</si>
  <si>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</si>
  <si>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</si>
  <si>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</si>
  <si>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</si>
  <si>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</si>
  <si>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</si>
  <si>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</si>
  <si>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</si>
  <si>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</si>
  <si>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</si>
  <si>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</si>
  <si>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</si>
  <si>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</si>
  <si>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</si>
  <si>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</si>
  <si>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</si>
  <si>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</si>
  <si>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</si>
  <si>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</si>
  <si>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</si>
  <si>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</si>
  <si>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</si>
  <si>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</si>
  <si>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</si>
  <si>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</si>
  <si>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</si>
  <si>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</si>
  <si>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</si>
  <si>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</si>
  <si>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</si>
  <si>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</si>
  <si>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</si>
  <si>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</si>
  <si>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</si>
  <si>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</si>
  <si>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</si>
  <si>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</si>
  <si>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</si>
  <si>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</si>
  <si>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</si>
  <si>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</si>
  <si>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</si>
  <si>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</si>
  <si>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</si>
  <si>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</si>
  <si>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</si>
  <si>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</si>
  <si>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</si>
  <si>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</si>
  <si>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</si>
  <si>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</si>
  <si>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</si>
  <si>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</si>
  <si>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</si>
  <si>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</si>
  <si>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</si>
  <si>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</si>
  <si>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</si>
  <si>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</si>
  <si>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</si>
  <si>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</si>
  <si>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</si>
  <si>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</si>
  <si>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</si>
  <si>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</si>
  <si>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</si>
  <si>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</si>
  <si>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</si>
  <si>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</si>
  <si>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</si>
  <si>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</si>
  <si>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</si>
  <si>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</si>
  <si>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</si>
  <si>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</si>
  <si>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</si>
  <si>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</si>
  <si>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</si>
  <si>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</si>
  <si>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</si>
  <si>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</si>
  <si>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</si>
  <si>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</si>
  <si>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</si>
  <si>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</si>
  <si>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</si>
  <si>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</si>
  <si>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</si>
  <si>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</si>
  <si>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</si>
  <si>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</si>
  <si>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</si>
  <si>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</si>
  <si>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</si>
  <si>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</si>
  <si>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</si>
  <si>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</si>
  <si>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</si>
  <si>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</si>
  <si>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</si>
  <si>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</si>
  <si>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</si>
  <si>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</si>
  <si>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</si>
  <si>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</si>
  <si>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</si>
  <si>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</si>
  <si>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</si>
  <si>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</si>
  <si>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</si>
  <si>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</si>
  <si>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</si>
  <si>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</si>
  <si>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</si>
  <si>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</si>
  <si>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</si>
  <si>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</si>
  <si>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</si>
  <si>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</si>
  <si>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</si>
  <si>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</si>
  <si>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</si>
  <si>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</si>
  <si>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</si>
  <si>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</si>
  <si>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</si>
  <si>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</si>
  <si>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</si>
  <si>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</si>
  <si>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</si>
  <si>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</si>
  <si>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</si>
  <si>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</si>
  <si>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</si>
  <si>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</si>
  <si>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</si>
  <si>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</si>
  <si>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</si>
  <si>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</si>
  <si>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</si>
  <si>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</si>
  <si>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</si>
  <si>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</si>
  <si>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</si>
  <si>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</si>
  <si>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</si>
  <si>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</si>
  <si>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</si>
  <si>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</si>
  <si>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</si>
  <si>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</si>
  <si>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</si>
  <si>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</si>
  <si>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</si>
  <si>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</si>
  <si>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</si>
  <si>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</si>
  <si>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</si>
  <si>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</si>
  <si>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</si>
  <si>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</si>
  <si>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</si>
  <si>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</si>
  <si>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</si>
  <si>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</si>
  <si>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</si>
  <si>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</si>
  <si>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</si>
  <si>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</si>
  <si>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</si>
  <si>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</si>
  <si>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</si>
  <si>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</si>
  <si>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</si>
  <si>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</si>
  <si>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</si>
  <si>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</si>
  <si>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</si>
  <si>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</si>
  <si>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</si>
  <si>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</si>
  <si>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</si>
  <si>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</si>
  <si>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</si>
  <si>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</si>
  <si>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</si>
  <si>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</si>
  <si>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</si>
  <si>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</si>
  <si>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</si>
  <si>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</si>
  <si>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</si>
  <si>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</si>
  <si>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</si>
  <si>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</si>
  <si>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</si>
  <si>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</si>
  <si>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</si>
  <si>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</si>
  <si>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</si>
  <si>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</si>
  <si>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</si>
  <si>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</si>
  <si>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</si>
  <si>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</si>
  <si>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</si>
  <si>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</si>
  <si>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</si>
  <si>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</si>
  <si>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</si>
  <si>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</si>
  <si>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</si>
  <si>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</si>
  <si>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</si>
  <si>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</si>
  <si>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</si>
  <si>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</si>
  <si>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</si>
  <si>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</si>
  <si>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</si>
  <si>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</si>
  <si>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</si>
  <si>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</si>
  <si>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</si>
  <si>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</si>
  <si>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</si>
  <si>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</si>
  <si>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</si>
  <si>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</si>
  <si>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</si>
  <si>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</si>
  <si>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</si>
  <si>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</si>
  <si>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</si>
  <si>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</si>
  <si>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</si>
  <si>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</si>
  <si>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</si>
  <si>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</si>
  <si>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</si>
  <si>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</si>
  <si>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</si>
  <si>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</si>
  <si>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</si>
  <si>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</si>
  <si>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</si>
  <si>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</si>
  <si>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</si>
  <si>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</si>
  <si>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</si>
  <si>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</si>
  <si>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</si>
  <si>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</si>
  <si>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</si>
  <si>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</si>
  <si>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</si>
  <si>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</si>
  <si>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</si>
  <si>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</si>
  <si>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</si>
  <si>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</si>
  <si>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</si>
  <si>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</si>
  <si>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</si>
  <si>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</si>
  <si>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</si>
  <si>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</si>
  <si>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</si>
  <si>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</si>
  <si>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</si>
  <si>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</si>
  <si>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</si>
  <si>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</si>
  <si>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</si>
  <si>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</si>
  <si>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</si>
  <si>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</si>
  <si>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</si>
  <si>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</si>
  <si>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</si>
  <si>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</si>
  <si>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</si>
  <si>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</si>
  <si>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</si>
  <si>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</si>
  <si>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</si>
  <si>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</si>
  <si>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</si>
  <si>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</si>
  <si>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</si>
  <si>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</si>
  <si>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</si>
  <si>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</si>
  <si>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</si>
  <si>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</si>
  <si>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</si>
  <si>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</si>
  <si>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</si>
  <si>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</si>
  <si>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</si>
  <si>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</si>
  <si>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</si>
  <si>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</si>
  <si>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</si>
  <si>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</si>
  <si>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</si>
  <si>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</si>
  <si>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</si>
  <si>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</si>
  <si>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</si>
  <si>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</si>
  <si>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</si>
  <si>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</si>
  <si>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</si>
  <si>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</si>
  <si>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</si>
  <si>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</si>
  <si>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</si>
  <si>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</si>
  <si>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</si>
  <si>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</si>
  <si>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</si>
  <si>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</si>
  <si>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</si>
  <si>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</si>
  <si>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</si>
  <si>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</si>
  <si>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</si>
  <si>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</si>
  <si>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</si>
  <si>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</si>
  <si>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</si>
  <si>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</si>
  <si>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</si>
  <si>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</si>
  <si>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</si>
  <si>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</si>
  <si>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</si>
  <si>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</si>
  <si>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</si>
  <si>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</si>
  <si>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</si>
  <si>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</si>
  <si>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</si>
  <si>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</si>
  <si>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</si>
  <si>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</si>
  <si>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</si>
  <si>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</si>
  <si>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</si>
  <si>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</si>
  <si>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</si>
  <si>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</si>
  <si>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</si>
  <si>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</si>
  <si>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</si>
  <si>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</si>
  <si>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</si>
  <si>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</si>
  <si>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</si>
  <si>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</si>
  <si>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</si>
  <si>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</si>
  <si>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</si>
  <si>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</si>
  <si>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</si>
  <si>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</si>
  <si>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</si>
  <si>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</si>
  <si>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</si>
  <si>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</si>
  <si>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</si>
  <si>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</si>
  <si>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</si>
  <si>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</si>
  <si>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</si>
  <si>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</si>
  <si>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</si>
  <si>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</si>
  <si>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</si>
  <si>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</si>
  <si>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</si>
  <si>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</si>
  <si>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</si>
  <si>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</si>
  <si>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</si>
  <si>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</si>
  <si>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</si>
  <si>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</si>
  <si>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</si>
  <si>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</si>
  <si>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</si>
  <si>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</si>
  <si>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</si>
  <si>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</si>
  <si>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</si>
  <si>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</si>
  <si>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</si>
  <si>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</si>
  <si>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</si>
  <si>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</si>
  <si>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</si>
  <si>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</si>
  <si>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</si>
  <si>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</si>
  <si>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</si>
  <si>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</si>
  <si>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</si>
  <si>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</si>
  <si>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</si>
  <si>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</si>
  <si>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</si>
  <si>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</si>
  <si>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</si>
  <si>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</si>
  <si>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</si>
  <si>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</si>
  <si>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</si>
  <si>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</si>
  <si>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</si>
  <si>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</si>
  <si>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</si>
  <si>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</si>
  <si>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</si>
  <si>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</si>
  <si>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</si>
  <si>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</si>
  <si>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</si>
  <si>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</si>
  <si>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</si>
  <si>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</si>
  <si>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</si>
  <si>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</si>
  <si>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</si>
  <si>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</si>
  <si>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</si>
  <si>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</si>
  <si>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</si>
  <si>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</si>
  <si>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</si>
  <si>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</si>
  <si>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</si>
  <si>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</si>
  <si>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</si>
  <si>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</si>
  <si>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</si>
  <si>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</si>
  <si>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</si>
  <si>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</si>
  <si>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</si>
  <si>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</si>
  <si>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</si>
  <si>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</si>
  <si>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</si>
  <si>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</si>
  <si>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</si>
  <si>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</si>
  <si>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</si>
  <si>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</si>
  <si>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</si>
  <si>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</si>
  <si>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</si>
  <si>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</si>
  <si>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</si>
  <si>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</si>
  <si>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</si>
  <si>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</si>
  <si>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</si>
  <si>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</si>
  <si>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</si>
  <si>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</si>
  <si>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</si>
  <si>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</si>
  <si>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</si>
  <si>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</si>
  <si>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</si>
  <si>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</si>
  <si>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</si>
  <si>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</si>
  <si>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</si>
  <si>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</si>
  <si>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</si>
  <si>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</si>
  <si>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</si>
  <si>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</si>
  <si>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</si>
  <si>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</si>
  <si>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</si>
  <si>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</si>
  <si>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</si>
  <si>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</si>
  <si>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</si>
  <si>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</si>
  <si>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</si>
  <si>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</si>
  <si>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</si>
  <si>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</si>
  <si>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</si>
  <si>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</si>
  <si>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</si>
  <si>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</si>
  <si>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</si>
  <si>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</si>
  <si>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</si>
  <si>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</si>
  <si>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</si>
  <si>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</si>
  <si>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</si>
  <si>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</si>
  <si>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</si>
  <si>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</si>
  <si>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</si>
  <si>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</si>
  <si>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</si>
  <si>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</si>
  <si>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</si>
  <si>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</si>
  <si>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</si>
  <si>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</si>
  <si>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</si>
  <si>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</si>
  <si>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</si>
  <si>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</si>
  <si>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</si>
  <si>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</si>
  <si>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</si>
  <si>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</si>
  <si>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</si>
  <si>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</si>
  <si>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</si>
  <si>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</si>
  <si>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</si>
  <si>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</si>
  <si>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</si>
  <si>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</si>
  <si>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</si>
  <si>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</si>
  <si>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</si>
  <si>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</si>
  <si>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</si>
  <si>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</si>
  <si>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</si>
  <si>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</si>
  <si>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</si>
  <si>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</si>
  <si>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</si>
  <si>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</si>
  <si>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</si>
  <si>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</si>
  <si>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</si>
  <si>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</si>
  <si>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</si>
  <si>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</si>
  <si>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</si>
  <si>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</si>
  <si>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</si>
  <si>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</si>
  <si>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</si>
  <si>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</si>
  <si>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</si>
  <si>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</si>
  <si>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</si>
  <si>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</si>
  <si>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</si>
  <si>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</si>
  <si>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</si>
  <si>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</si>
  <si>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</si>
  <si>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</si>
  <si>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</si>
  <si>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</si>
  <si>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</si>
  <si>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</si>
  <si>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</si>
  <si>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</si>
  <si>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</si>
  <si>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</si>
  <si>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</si>
  <si>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</si>
  <si>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</si>
  <si>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</si>
  <si>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</si>
  <si>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</si>
  <si>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</si>
  <si>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</si>
  <si>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</si>
  <si>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</si>
  <si>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</si>
  <si>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</si>
  <si>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</si>
  <si>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</si>
  <si>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</si>
  <si>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</si>
  <si>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</si>
  <si>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</si>
  <si>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</si>
  <si>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</si>
  <si>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</si>
  <si>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</si>
  <si>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</si>
  <si>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</si>
  <si>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</si>
  <si>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</si>
  <si>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</si>
  <si>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</si>
  <si>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</si>
  <si>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</si>
  <si>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</si>
  <si>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</si>
  <si>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</si>
  <si>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</si>
  <si>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</si>
  <si>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</si>
  <si>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</si>
  <si>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</si>
  <si>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</si>
  <si>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</si>
  <si>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</si>
  <si>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</si>
  <si>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</si>
  <si>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</si>
  <si>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</si>
  <si>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</si>
  <si>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</si>
  <si>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</si>
  <si>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</si>
  <si>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</si>
  <si>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</si>
  <si>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</si>
  <si>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</si>
  <si>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</si>
  <si>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</si>
  <si>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</si>
  <si>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</si>
  <si>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</si>
  <si>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</si>
  <si>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</si>
  <si>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</si>
  <si>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</si>
  <si>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</si>
  <si>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</si>
  <si>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</si>
  <si>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</si>
  <si>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</si>
  <si>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</si>
  <si>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</si>
  <si>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</si>
  <si>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</si>
  <si>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</si>
  <si>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</si>
  <si>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</si>
  <si>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</si>
  <si>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</si>
  <si>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</si>
  <si>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</si>
  <si>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</si>
  <si>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</si>
  <si>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</si>
  <si>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</si>
  <si>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</si>
  <si>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</si>
  <si>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</si>
  <si>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</si>
  <si>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</si>
  <si>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</si>
  <si>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</si>
  <si>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</si>
  <si>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</si>
  <si>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</si>
  <si>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</si>
  <si>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</si>
  <si>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</si>
  <si>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</si>
  <si>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</si>
  <si>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</si>
  <si>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</si>
  <si>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</si>
  <si>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</si>
  <si>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</si>
  <si>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</si>
  <si>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</si>
  <si>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</si>
  <si>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</si>
  <si>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</si>
  <si>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</si>
  <si>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</si>
  <si>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</si>
  <si>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</si>
  <si>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</si>
  <si>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</si>
  <si>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</si>
  <si>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</si>
  <si>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</si>
  <si>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</si>
  <si>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</si>
  <si>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</si>
  <si>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</si>
  <si>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</si>
  <si>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</si>
  <si>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</si>
  <si>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</si>
  <si>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</si>
  <si>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</si>
  <si>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</si>
  <si>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</si>
  <si>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</si>
  <si>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</si>
  <si>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</si>
  <si>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</si>
  <si>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</si>
  <si>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</si>
  <si>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</si>
  <si>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</si>
  <si>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</si>
  <si>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</si>
  <si>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</si>
  <si>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</si>
  <si>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</si>
  <si>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</si>
  <si>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</si>
  <si>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</si>
  <si>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</si>
  <si>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</si>
  <si>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</si>
  <si>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</si>
  <si>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</si>
  <si>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</si>
  <si>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</si>
  <si>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</si>
  <si>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</si>
  <si>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</si>
  <si>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</si>
  <si>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</si>
  <si>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</si>
  <si>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</si>
  <si>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</si>
  <si>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</si>
  <si>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</si>
  <si>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</si>
  <si>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</si>
  <si>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</si>
  <si>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</si>
  <si>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</si>
  <si>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</si>
  <si>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</si>
  <si>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</si>
  <si>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</si>
  <si>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</si>
  <si>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</si>
  <si>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</si>
  <si>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</si>
  <si>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</si>
  <si>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</si>
  <si>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</si>
  <si>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</si>
  <si>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</si>
  <si>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</si>
  <si>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</si>
  <si>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</si>
  <si>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</si>
  <si>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</si>
  <si>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</si>
  <si>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</si>
  <si>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</si>
  <si>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</si>
  <si>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</si>
  <si>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</si>
  <si>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</si>
  <si>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</si>
  <si>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</si>
  <si>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</si>
  <si>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</si>
  <si>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</si>
  <si>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</si>
  <si>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</si>
  <si>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</si>
  <si>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</si>
  <si>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</si>
  <si>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</si>
  <si>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</si>
  <si>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</si>
  <si>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</si>
  <si>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</si>
  <si>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</si>
  <si>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</si>
  <si>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</si>
  <si>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</si>
  <si>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</si>
  <si>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</si>
  <si>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</si>
  <si>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</si>
  <si>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</si>
  <si>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</si>
  <si>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</si>
  <si>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</si>
  <si>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</si>
  <si>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</si>
  <si>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</si>
  <si>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</si>
  <si>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</si>
  <si>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</si>
  <si>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</si>
  <si>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</si>
  <si>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</si>
  <si>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</si>
  <si>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</si>
  <si>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</si>
  <si>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</si>
  <si>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</si>
  <si>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</si>
  <si>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</si>
  <si>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</si>
  <si>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</si>
  <si>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</si>
  <si>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</si>
  <si>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</si>
  <si>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</si>
  <si>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</si>
  <si>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</si>
  <si>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</si>
  <si>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</si>
  <si>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</si>
  <si>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</si>
  <si>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</si>
  <si>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</si>
  <si>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</si>
  <si>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</si>
  <si>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</si>
  <si>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</si>
  <si>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</si>
  <si>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</si>
  <si>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</si>
  <si>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</si>
  <si>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</si>
  <si>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</si>
  <si>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</si>
  <si>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</si>
  <si>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</si>
  <si>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</si>
  <si>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</si>
  <si>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</si>
  <si>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</si>
  <si>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</si>
  <si>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</si>
  <si>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</si>
  <si>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</si>
  <si>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</si>
  <si>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</si>
  <si>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</si>
  <si>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</si>
  <si>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</si>
  <si>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</si>
  <si>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</si>
  <si>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</si>
  <si>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</si>
  <si>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</si>
  <si>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</si>
  <si>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</si>
  <si>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</si>
  <si>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</si>
  <si>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</si>
  <si>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</si>
  <si>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</si>
  <si>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</si>
  <si>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</si>
  <si>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</si>
  <si>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</si>
  <si>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</si>
  <si>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</si>
  <si>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</si>
  <si>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</si>
  <si>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</si>
  <si>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</si>
  <si>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</si>
  <si>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</si>
  <si>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</si>
  <si>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</si>
  <si>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</si>
  <si>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</si>
  <si>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</si>
  <si>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</si>
  <si>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</si>
  <si>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</si>
  <si>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</si>
  <si>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</si>
  <si>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</si>
  <si>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</si>
  <si>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</si>
  <si>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</si>
  <si>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</si>
  <si>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</si>
  <si>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</si>
  <si>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</si>
  <si>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</si>
  <si>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</si>
  <si>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</si>
  <si>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</si>
  <si>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</si>
  <si>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</si>
  <si>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</si>
  <si>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</si>
  <si>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</si>
  <si>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</si>
  <si>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</si>
  <si>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</si>
  <si>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</si>
  <si>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</si>
  <si>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</si>
  <si>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</si>
  <si>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</si>
  <si>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</si>
  <si>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</si>
  <si>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</si>
  <si>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</si>
  <si>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</si>
  <si>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</si>
  <si>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</si>
  <si>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</si>
  <si>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</si>
  <si>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</si>
  <si>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</si>
  <si>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</si>
  <si>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</si>
  <si>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</si>
  <si>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</si>
  <si>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</si>
  <si>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</si>
  <si>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</si>
  <si>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</si>
  <si>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</si>
  <si>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</si>
  <si>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</si>
  <si>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</si>
  <si>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</si>
  <si>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</si>
  <si>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</si>
  <si>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</si>
  <si>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</si>
  <si>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</si>
  <si>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</si>
  <si>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</si>
  <si>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</si>
  <si>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</si>
  <si>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</si>
  <si>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</si>
  <si>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</si>
  <si>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</si>
  <si>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</si>
  <si>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</si>
  <si>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</si>
  <si>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</si>
  <si>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</si>
  <si>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</si>
  <si>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</si>
  <si>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</si>
  <si>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</si>
  <si>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</si>
  <si>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</si>
  <si>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</si>
  <si>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</si>
  <si>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</si>
  <si>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</si>
  <si>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</si>
  <si>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</si>
  <si>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</si>
  <si>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</si>
  <si>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</si>
  <si>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</si>
  <si>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</si>
  <si>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</si>
  <si>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</si>
  <si>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</si>
  <si>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</si>
  <si>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</si>
  <si>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</si>
  <si>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</si>
  <si>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</si>
  <si>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</si>
  <si>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</si>
  <si>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</si>
  <si>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</si>
  <si>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</si>
  <si>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</si>
  <si>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</si>
  <si>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</si>
  <si>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</si>
  <si>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</si>
  <si>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</si>
  <si>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</si>
  <si>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</si>
  <si>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</si>
  <si>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</si>
  <si>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</si>
  <si>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</si>
  <si>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</si>
  <si>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</si>
  <si>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</si>
  <si>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</si>
  <si>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</si>
  <si>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</si>
  <si>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</si>
  <si>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</si>
  <si>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</si>
  <si>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</si>
  <si>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</si>
  <si>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</si>
  <si>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</si>
  <si>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</si>
  <si>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</si>
  <si>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</si>
  <si>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</si>
  <si>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</si>
  <si>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</si>
  <si>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</si>
  <si>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</si>
  <si>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</si>
  <si>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</si>
  <si>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</si>
  <si>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</si>
  <si>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</si>
  <si>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</si>
  <si>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</si>
  <si>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</si>
  <si>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</si>
  <si>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</si>
  <si>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</si>
  <si>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</si>
  <si>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</si>
  <si>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</si>
  <si>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</si>
  <si>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</si>
  <si>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</si>
  <si>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</si>
  <si>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</si>
  <si>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</si>
  <si>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</si>
  <si>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</si>
  <si>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</si>
  <si>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</si>
  <si>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</si>
  <si>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</si>
  <si>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</si>
  <si>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</si>
  <si>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</si>
  <si>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</si>
  <si>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</si>
  <si>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</si>
  <si>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</si>
  <si>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</si>
  <si>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</si>
  <si>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</si>
  <si>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</si>
  <si>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</si>
  <si>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</si>
  <si>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</si>
  <si>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</si>
  <si>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</si>
  <si>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</si>
  <si>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</si>
  <si>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</si>
  <si>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</si>
  <si>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</si>
  <si>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</si>
  <si>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</si>
  <si>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</si>
  <si>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</si>
  <si>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</si>
  <si>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</si>
  <si>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</si>
  <si>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</si>
  <si>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</si>
  <si>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</si>
  <si>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</si>
  <si>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</si>
  <si>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</si>
  <si>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</si>
  <si>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</si>
  <si>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</si>
  <si>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</si>
  <si>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</si>
  <si>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</si>
  <si>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</si>
  <si>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</si>
  <si>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</si>
  <si>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</si>
  <si>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</si>
  <si>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</si>
  <si>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</si>
  <si>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</si>
  <si>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</si>
  <si>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</si>
  <si>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</si>
  <si>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</si>
  <si>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</si>
  <si>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</si>
  <si>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</si>
  <si>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</si>
  <si>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</si>
  <si>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</si>
  <si>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</si>
  <si>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</si>
  <si>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</si>
  <si>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</si>
  <si>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</si>
  <si>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</si>
  <si>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</si>
  <si>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</si>
  <si>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</si>
  <si>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</si>
  <si>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</si>
  <si>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</si>
  <si>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</si>
  <si>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</si>
  <si>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</si>
  <si>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</si>
  <si>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</si>
  <si>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</si>
  <si>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</si>
  <si>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</si>
  <si>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</si>
  <si>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</si>
  <si>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</si>
  <si>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</si>
  <si>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</si>
  <si>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</si>
  <si>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</si>
  <si>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</si>
  <si>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</si>
  <si>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</si>
  <si>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</si>
  <si>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</si>
  <si>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</si>
  <si>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</si>
  <si>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</si>
  <si>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</si>
  <si>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</si>
  <si>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</si>
  <si>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</si>
  <si>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</si>
  <si>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</si>
  <si>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</si>
  <si>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</si>
  <si>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</si>
  <si>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</si>
  <si>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</si>
  <si>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</si>
  <si>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</si>
  <si>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</si>
  <si>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</si>
  <si>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</si>
  <si>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</si>
  <si>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</si>
  <si>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</si>
  <si>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</si>
  <si>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</si>
  <si>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</si>
  <si>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</si>
  <si>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</si>
  <si>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</si>
  <si>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</si>
  <si>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</si>
  <si>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</si>
  <si>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</si>
  <si>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</si>
  <si>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</si>
  <si>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</si>
  <si>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</si>
  <si>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</si>
  <si>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</si>
  <si>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</si>
  <si>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</si>
  <si>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</si>
  <si>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</si>
  <si>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</si>
  <si>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</si>
  <si>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</si>
  <si>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</si>
  <si>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</si>
  <si>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</si>
  <si>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</si>
  <si>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</si>
  <si>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</si>
  <si>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</si>
  <si>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</si>
  <si>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</si>
  <si>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</si>
  <si>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</si>
  <si>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</si>
  <si>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</si>
  <si>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</si>
  <si>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</si>
  <si>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</si>
  <si>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</si>
  <si>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</si>
  <si>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</si>
  <si>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</si>
  <si>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</si>
  <si>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</si>
  <si>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</si>
  <si>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</si>
  <si>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</si>
  <si>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</si>
  <si>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</si>
  <si>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</si>
  <si>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</si>
  <si>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</si>
  <si>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</si>
  <si>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</si>
  <si>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</si>
  <si>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</si>
  <si>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</si>
  <si>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</si>
  <si>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</si>
  <si>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</si>
  <si>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</si>
  <si>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</si>
  <si>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</si>
  <si>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</si>
  <si>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</si>
  <si>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</si>
  <si>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</si>
  <si>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</si>
  <si>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</si>
  <si>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</si>
  <si>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</si>
  <si>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</si>
  <si>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</si>
  <si>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</si>
  <si>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</si>
  <si>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</si>
  <si>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</si>
  <si>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</si>
  <si>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</si>
  <si>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</si>
  <si>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</si>
  <si>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</si>
  <si>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</si>
  <si>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</si>
  <si>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</si>
  <si>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</si>
  <si>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</si>
  <si>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</si>
  <si>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</si>
  <si>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</si>
  <si>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</si>
  <si>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</si>
  <si>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</si>
  <si>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</si>
  <si>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</si>
  <si>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</si>
  <si>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</si>
  <si>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</si>
  <si>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</si>
  <si>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</si>
  <si>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</si>
  <si>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</si>
  <si>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</si>
  <si>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</si>
  <si>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</si>
  <si>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</si>
  <si>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</si>
  <si>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</si>
  <si>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</si>
  <si>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</si>
  <si>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</si>
  <si>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</si>
  <si>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</si>
  <si>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</si>
  <si>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</si>
  <si>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</si>
  <si>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</si>
  <si>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</si>
  <si>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</si>
  <si>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</si>
  <si>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</si>
  <si>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</si>
  <si>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</si>
  <si>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</si>
  <si>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</si>
  <si>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</si>
  <si>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</si>
  <si>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</si>
  <si>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</si>
  <si>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</si>
  <si>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</si>
  <si>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</si>
  <si>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</si>
  <si>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</si>
  <si>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</si>
  <si>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</si>
  <si>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</si>
  <si>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</si>
  <si>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</si>
  <si>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</si>
  <si>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</si>
  <si>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</si>
  <si>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</si>
  <si>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</si>
  <si>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</si>
  <si>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</si>
  <si>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</si>
  <si>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</si>
  <si>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</si>
  <si>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</si>
  <si>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</si>
  <si>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</si>
  <si>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</si>
  <si>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</si>
  <si>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</si>
  <si>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</si>
  <si>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</si>
  <si>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</si>
  <si>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</si>
  <si>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</si>
  <si>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</si>
  <si>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</si>
  <si>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</si>
  <si>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</si>
  <si>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</si>
  <si>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</si>
  <si>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</si>
  <si>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</si>
  <si>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</si>
  <si>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</si>
  <si>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</si>
  <si>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</si>
  <si>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</si>
  <si>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</si>
  <si>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</si>
  <si>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</si>
  <si>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</si>
  <si>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</si>
  <si>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</si>
  <si>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</si>
  <si>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</si>
  <si>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</si>
  <si>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</si>
  <si>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</si>
  <si>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</si>
  <si>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</si>
  <si>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</si>
  <si>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</si>
  <si>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</si>
  <si>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</si>
  <si>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</si>
  <si>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</si>
  <si>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</si>
  <si>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</si>
  <si>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</si>
  <si>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</si>
  <si>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</si>
  <si>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</si>
  <si>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</si>
  <si>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</si>
  <si>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</si>
  <si>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</si>
  <si>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</si>
  <si>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</si>
  <si>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</si>
  <si>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</si>
  <si>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</si>
  <si>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</si>
  <si>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</si>
  <si>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</si>
  <si>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</si>
  <si>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</si>
  <si>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</si>
  <si>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</si>
  <si>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</si>
  <si>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</si>
  <si>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</si>
  <si>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</si>
  <si>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</si>
  <si>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</si>
  <si>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</si>
  <si>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</si>
  <si>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</si>
  <si>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</si>
  <si>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</si>
  <si>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</si>
  <si>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</si>
  <si>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</si>
  <si>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</si>
  <si>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</si>
  <si>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</si>
  <si>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</si>
  <si>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</si>
  <si>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</si>
  <si>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</si>
  <si>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</si>
  <si>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</si>
  <si>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</si>
  <si>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</si>
  <si>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</si>
  <si>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</si>
  <si>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</si>
  <si>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</si>
  <si>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</si>
  <si>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</si>
  <si>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</si>
  <si>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</si>
  <si>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</si>
  <si>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</si>
  <si>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</si>
  <si>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</si>
  <si>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</si>
  <si>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</si>
  <si>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</si>
  <si>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</si>
  <si>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</si>
  <si>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</si>
  <si>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</si>
  <si>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</si>
  <si>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</si>
  <si>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</si>
  <si>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</si>
  <si>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</si>
  <si>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</si>
  <si>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</si>
  <si>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</si>
  <si>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</si>
  <si>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</si>
  <si>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</si>
  <si>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</si>
  <si>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</si>
  <si>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</si>
  <si>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</si>
  <si>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</si>
  <si>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</si>
  <si>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</si>
  <si>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</si>
  <si>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</si>
  <si>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</si>
  <si>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</si>
  <si>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</si>
  <si>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</si>
  <si>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</si>
  <si>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</si>
  <si>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</si>
  <si>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</si>
  <si>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</si>
  <si>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</si>
  <si>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</si>
  <si>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</si>
  <si>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</si>
  <si>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</si>
  <si>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</si>
  <si>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</si>
  <si>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</si>
  <si>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</si>
  <si>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</si>
  <si>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</si>
  <si>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</si>
  <si>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</si>
  <si>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</si>
  <si>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</si>
  <si>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</si>
  <si>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</si>
  <si>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</si>
  <si>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</si>
  <si>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</si>
  <si>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</si>
  <si>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</si>
  <si>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</si>
  <si>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</si>
  <si>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</si>
  <si>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</si>
  <si>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</si>
  <si>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</si>
  <si>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</si>
  <si>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</si>
  <si>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</si>
  <si>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</si>
  <si>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</si>
  <si>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</si>
  <si>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</si>
  <si>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</si>
  <si>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</si>
  <si>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</si>
  <si>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</si>
  <si>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</si>
  <si>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</si>
  <si>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</si>
  <si>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</si>
  <si>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</si>
  <si>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</si>
  <si>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</si>
  <si>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</si>
  <si>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</si>
  <si>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</si>
  <si>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</si>
  <si>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</si>
  <si>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</si>
  <si>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</si>
  <si>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</si>
  <si>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</si>
  <si>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</si>
  <si>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</si>
  <si>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</si>
  <si>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</si>
  <si>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</si>
  <si>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</si>
  <si>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</si>
  <si>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</si>
  <si>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</si>
  <si>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</si>
  <si>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</si>
  <si>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</si>
  <si>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</si>
  <si>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</si>
  <si>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</si>
  <si>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</si>
  <si>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</si>
  <si>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</si>
  <si>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</si>
  <si>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</si>
  <si>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</si>
  <si>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</si>
  <si>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</si>
  <si>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</si>
  <si>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</si>
  <si>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</si>
  <si>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</si>
  <si>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</si>
  <si>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</si>
  <si>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</si>
  <si>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</si>
  <si>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</si>
  <si>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</si>
  <si>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</si>
  <si>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</si>
  <si>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</si>
  <si>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</si>
  <si>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</si>
  <si>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</si>
  <si>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</si>
  <si>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</si>
  <si>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</si>
  <si>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</si>
  <si>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</si>
  <si>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</si>
  <si>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</si>
  <si>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</si>
  <si>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</si>
  <si>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</si>
  <si>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</si>
  <si>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</si>
  <si>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</si>
  <si>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</si>
  <si>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</si>
  <si>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</si>
  <si>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</si>
  <si>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</si>
  <si>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</si>
  <si>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</si>
  <si>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</si>
  <si>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</si>
  <si>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</si>
  <si>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</si>
  <si>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</si>
  <si>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</si>
  <si>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</si>
  <si>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</si>
  <si>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</si>
  <si>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</si>
  <si>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</si>
  <si>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</si>
  <si>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</si>
  <si>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</si>
  <si>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</si>
  <si>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</si>
  <si>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</si>
  <si>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</si>
  <si>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</si>
  <si>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</si>
  <si>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</si>
  <si>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</si>
  <si>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</si>
  <si>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</si>
  <si>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</si>
  <si>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</si>
  <si>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</si>
  <si>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</si>
  <si>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</si>
  <si>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</si>
  <si>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</si>
  <si>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</si>
  <si>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</si>
  <si>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</si>
  <si>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</si>
  <si>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</si>
  <si>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</si>
  <si>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</si>
  <si>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</si>
  <si>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</si>
  <si>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</si>
  <si>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</si>
  <si>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</si>
  <si>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</si>
  <si>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</si>
  <si>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</si>
  <si>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</si>
  <si>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</si>
  <si>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</si>
  <si>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</si>
  <si>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</si>
  <si>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</si>
  <si>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</si>
  <si>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</si>
  <si>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</si>
  <si>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</si>
  <si>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</si>
  <si>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</si>
  <si>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</si>
  <si>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</si>
  <si>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</si>
  <si>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</si>
  <si>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</si>
  <si>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</si>
  <si>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</si>
  <si>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</si>
  <si>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</si>
  <si>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</si>
  <si>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</si>
  <si>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</si>
  <si>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</si>
  <si>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</si>
  <si>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</si>
  <si>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</si>
  <si>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</si>
  <si>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</si>
  <si>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</si>
  <si>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</si>
  <si>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</si>
  <si>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</si>
  <si>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</si>
  <si>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</si>
  <si>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</si>
  <si>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</si>
  <si>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</si>
  <si>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</si>
  <si>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</si>
  <si>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</si>
  <si>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</si>
  <si>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</si>
  <si>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</si>
  <si>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</si>
  <si>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</si>
  <si>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</si>
  <si>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</si>
  <si>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</si>
  <si>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</si>
  <si>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</si>
  <si>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</si>
  <si>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</si>
  <si>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</si>
  <si>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</si>
  <si>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</si>
  <si>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</si>
  <si>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</si>
  <si>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</si>
  <si>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</si>
  <si>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</si>
  <si>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</si>
  <si>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</si>
  <si>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</si>
  <si>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</si>
  <si>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</si>
  <si>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</si>
  <si>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</si>
  <si>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</si>
  <si>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</si>
  <si>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</si>
  <si>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</si>
  <si>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</si>
  <si>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</si>
  <si>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</si>
  <si>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</si>
  <si>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</si>
  <si>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</si>
  <si>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</si>
  <si>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</si>
  <si>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</si>
  <si>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</si>
  <si>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</si>
  <si>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</si>
  <si>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</si>
  <si>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</si>
  <si>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</si>
  <si>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</si>
  <si>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</si>
  <si>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</si>
  <si>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</si>
  <si>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</si>
  <si>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</si>
  <si>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</si>
  <si>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</si>
  <si>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</si>
  <si>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</si>
  <si>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</si>
  <si>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</si>
  <si>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</si>
  <si>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</si>
  <si>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</si>
  <si>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</si>
  <si>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</si>
  <si>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</si>
  <si>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</si>
  <si>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</si>
  <si>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</si>
  <si>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</si>
  <si>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</si>
  <si>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</si>
  <si>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</si>
  <si>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</si>
  <si>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</si>
  <si>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</si>
  <si>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</si>
  <si>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</si>
  <si>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</si>
  <si>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</si>
  <si>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</si>
  <si>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</si>
  <si>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</si>
  <si>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</si>
  <si>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</si>
  <si>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</si>
  <si>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</si>
  <si>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</si>
  <si>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</si>
  <si>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</si>
  <si>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</si>
  <si>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</si>
  <si>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</si>
  <si>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</si>
  <si>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</si>
  <si>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</si>
  <si>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</si>
  <si>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</si>
  <si>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</si>
  <si>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</si>
  <si>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</si>
  <si>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</si>
  <si>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</si>
  <si>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</si>
  <si>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</si>
  <si>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</si>
  <si>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</si>
  <si>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</si>
  <si>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</si>
  <si>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</si>
  <si>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</si>
  <si>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</si>
  <si>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</si>
  <si>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</si>
  <si>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</si>
  <si>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</si>
  <si>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</si>
  <si>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</si>
  <si>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</si>
  <si>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</si>
  <si>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</si>
  <si>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</si>
  <si>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</si>
  <si>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</si>
  <si>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</si>
  <si>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</si>
  <si>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</si>
  <si>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</si>
  <si>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</si>
  <si>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</si>
  <si>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</si>
  <si>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</si>
  <si>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</si>
  <si>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</si>
  <si>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</si>
  <si>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</si>
  <si>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</si>
  <si>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</si>
  <si>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</si>
  <si>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</si>
  <si>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</si>
  <si>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</si>
  <si>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</si>
  <si>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</si>
  <si>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</si>
  <si>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</si>
  <si>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</si>
  <si>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</si>
  <si>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</si>
  <si>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</si>
  <si>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</si>
  <si>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</si>
  <si>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</si>
  <si>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</si>
  <si>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</si>
  <si>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</si>
  <si>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</si>
  <si>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</si>
  <si>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</si>
  <si>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</si>
  <si>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</si>
  <si>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</si>
  <si>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</si>
  <si>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</si>
  <si>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</si>
  <si>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</si>
  <si>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</si>
  <si>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</si>
  <si>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</si>
  <si>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</si>
  <si>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</si>
  <si>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</si>
  <si>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</si>
  <si>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</si>
  <si>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</si>
  <si>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</si>
  <si>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</si>
  <si>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</si>
  <si>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</si>
  <si>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</si>
  <si>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</si>
  <si>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</si>
  <si>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</si>
  <si>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</si>
  <si>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</si>
  <si>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</si>
  <si>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</si>
  <si>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</si>
  <si>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</si>
  <si>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</si>
  <si>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</si>
  <si>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</si>
  <si>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</si>
  <si>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</si>
  <si>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</si>
  <si>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</si>
  <si>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</si>
  <si>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</si>
  <si>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</si>
  <si>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</si>
  <si>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</si>
  <si>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</si>
  <si>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</si>
  <si>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</si>
  <si>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</si>
  <si>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</si>
  <si>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</si>
  <si>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</si>
  <si>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</si>
  <si>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</si>
  <si>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</si>
  <si>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</si>
  <si>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</si>
  <si>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</si>
  <si>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</si>
  <si>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</si>
  <si>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</si>
  <si>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</si>
  <si>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</si>
  <si>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</si>
  <si>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</si>
  <si>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</si>
  <si>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</si>
  <si>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</si>
  <si>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</si>
  <si>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</si>
  <si>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</si>
  <si>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</si>
  <si>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</si>
  <si>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</si>
  <si>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</si>
  <si>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</si>
  <si>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</si>
  <si>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</si>
  <si>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</si>
  <si>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</si>
  <si>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</si>
  <si>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</si>
  <si>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</si>
  <si>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</si>
  <si>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</si>
  <si>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</si>
  <si>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</si>
  <si>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</si>
  <si>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</si>
  <si>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</si>
  <si>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</si>
  <si>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</si>
  <si>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</si>
  <si>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</si>
  <si>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</si>
  <si>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</si>
  <si>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</si>
  <si>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</si>
  <si>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</si>
  <si>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</si>
  <si>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</si>
  <si>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</si>
  <si>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</si>
  <si>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</si>
  <si>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</si>
  <si>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</si>
  <si>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</si>
  <si>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</si>
  <si>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</si>
  <si>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</si>
  <si>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</si>
  <si>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</si>
  <si>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</si>
  <si>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</si>
  <si>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</si>
  <si>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</si>
  <si>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</si>
  <si>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</si>
  <si>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</si>
  <si>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</si>
  <si>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</si>
  <si>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</si>
  <si>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</si>
  <si>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</si>
  <si>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</si>
  <si>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</si>
  <si>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</si>
  <si>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</si>
  <si>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</si>
  <si>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</si>
  <si>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</si>
  <si>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</si>
  <si>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</si>
  <si>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</si>
  <si>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</si>
  <si>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</si>
  <si>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</si>
  <si>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</si>
  <si>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</si>
  <si>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</si>
  <si>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</si>
  <si>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</si>
  <si>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</si>
  <si>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</si>
  <si>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</si>
  <si>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</si>
  <si>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</si>
  <si>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</si>
  <si>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</si>
  <si>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</si>
  <si>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</si>
  <si>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</si>
  <si>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</si>
  <si>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</si>
  <si>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</si>
  <si>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</si>
  <si>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</si>
  <si>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</si>
  <si>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</si>
  <si>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</si>
  <si>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</si>
  <si>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</si>
  <si>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</si>
  <si>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</si>
  <si>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</si>
  <si>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</si>
  <si>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</si>
  <si>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</si>
  <si>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</si>
  <si>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</si>
  <si>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</si>
  <si>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</si>
  <si>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</si>
  <si>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</si>
  <si>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</si>
  <si>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</si>
  <si>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</si>
  <si>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</si>
  <si>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</si>
  <si>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</si>
  <si>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</si>
  <si>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</si>
  <si>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</si>
  <si>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</si>
  <si>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</si>
  <si>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</si>
  <si>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</si>
  <si>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</si>
  <si>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</si>
  <si>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</si>
  <si>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</si>
  <si>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</si>
  <si>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</si>
  <si>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</si>
  <si>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</si>
  <si>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</si>
  <si>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</si>
  <si>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</si>
  <si>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</si>
  <si>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</si>
  <si>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</si>
  <si>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</si>
  <si>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</si>
  <si>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</si>
  <si>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</si>
  <si>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</si>
  <si>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</si>
  <si>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</si>
  <si>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</si>
  <si>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</si>
  <si>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</si>
  <si>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</si>
  <si>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</si>
  <si>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</si>
  <si>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</si>
  <si>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</si>
  <si>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</si>
  <si>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</si>
  <si>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</si>
  <si>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</si>
  <si>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</si>
  <si>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</si>
  <si>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</si>
  <si>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</si>
  <si>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</si>
  <si>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</si>
  <si>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</si>
  <si>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</si>
  <si>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</si>
  <si>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</si>
  <si>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</si>
  <si>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</si>
  <si>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</si>
  <si>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</si>
  <si>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</si>
  <si>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</si>
  <si>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</si>
  <si>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</si>
  <si>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</si>
  <si>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</si>
  <si>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</si>
  <si>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</si>
  <si>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</si>
  <si>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</si>
  <si>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</si>
  <si>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</si>
  <si>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</si>
  <si>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</si>
  <si>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</si>
  <si>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</si>
  <si>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</si>
  <si>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</si>
  <si>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</si>
  <si>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</si>
  <si>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</si>
  <si>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</si>
  <si>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</si>
  <si>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</si>
  <si>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</si>
  <si>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</si>
  <si>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</si>
  <si>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</si>
  <si>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</si>
  <si>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</si>
  <si>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</si>
  <si>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</si>
  <si>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</si>
  <si>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</si>
  <si>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</si>
  <si>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</si>
  <si>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</si>
  <si>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</si>
  <si>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</si>
  <si>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</si>
  <si>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</si>
  <si>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</si>
  <si>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</si>
  <si>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</si>
  <si>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</si>
  <si>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</si>
  <si>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</si>
  <si>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</si>
  <si>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</si>
  <si>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</si>
  <si>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</si>
  <si>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</si>
  <si>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</si>
  <si>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</si>
  <si>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</si>
  <si>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</si>
  <si>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</si>
  <si>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</si>
  <si>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</si>
  <si>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</si>
  <si>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</si>
  <si>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</si>
  <si>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</si>
  <si>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</si>
  <si>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</si>
  <si>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</si>
  <si>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</si>
  <si>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</si>
  <si>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</si>
  <si>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</si>
  <si>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</si>
  <si>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</si>
  <si>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</si>
  <si>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</si>
  <si>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</si>
  <si>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</si>
  <si>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</si>
  <si>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</si>
  <si>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</si>
  <si>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</si>
  <si>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</si>
  <si>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</si>
  <si>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</si>
  <si>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</si>
  <si>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</si>
  <si>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</si>
  <si>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</si>
  <si>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</si>
  <si>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</si>
  <si>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</si>
  <si>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</si>
  <si>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</si>
  <si>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</si>
  <si>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</si>
  <si>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</si>
  <si>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</si>
  <si>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</si>
  <si>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</si>
  <si>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</si>
  <si>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</si>
  <si>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</si>
  <si>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</si>
  <si>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</si>
  <si>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</si>
  <si>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</si>
  <si>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</si>
  <si>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</si>
  <si>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</si>
  <si>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</si>
  <si>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</si>
  <si>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</si>
  <si>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</si>
  <si>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</si>
  <si>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</si>
  <si>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</si>
  <si>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</si>
  <si>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</si>
  <si>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</si>
  <si>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</si>
  <si>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</si>
  <si>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</si>
  <si>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</si>
  <si>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</si>
  <si>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</si>
  <si>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</si>
  <si>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</si>
  <si>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</si>
  <si>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</si>
  <si>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</si>
  <si>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</si>
  <si>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</si>
  <si>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</si>
  <si>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</si>
  <si>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</si>
  <si>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</si>
  <si>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</si>
  <si>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</si>
  <si>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</si>
  <si>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</si>
  <si>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</si>
  <si>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</si>
  <si>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</si>
  <si>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</si>
  <si>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</si>
  <si>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</si>
  <si>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</si>
  <si>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</si>
  <si>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</si>
  <si>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</si>
  <si>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</si>
  <si>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</si>
  <si>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</si>
  <si>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</si>
  <si>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</si>
  <si>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</si>
  <si>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</si>
  <si>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</si>
  <si>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</si>
  <si>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</si>
  <si>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</si>
  <si>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</si>
  <si>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</si>
  <si>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</si>
  <si>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</si>
  <si>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</si>
  <si>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</si>
  <si>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</si>
  <si>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</si>
  <si>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</si>
  <si>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</si>
  <si>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</si>
  <si>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</si>
  <si>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</si>
  <si>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</si>
  <si>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</si>
  <si>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</si>
  <si>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</si>
  <si>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</si>
  <si>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</si>
  <si>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</si>
  <si>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</si>
  <si>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</si>
  <si>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</si>
  <si>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</si>
  <si>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</si>
  <si>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</si>
  <si>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</si>
  <si>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</si>
  <si>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</si>
  <si>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</si>
  <si>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</si>
  <si>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</si>
  <si>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</si>
  <si>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</si>
  <si>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</si>
  <si>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</si>
  <si>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</si>
  <si>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</si>
  <si>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</si>
  <si>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</si>
  <si>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</si>
  <si>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</si>
  <si>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</si>
  <si>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</si>
  <si>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</si>
  <si>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</si>
  <si>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</si>
  <si>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</si>
  <si>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</si>
  <si>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</si>
  <si>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</si>
  <si>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</si>
  <si>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</si>
  <si>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</si>
  <si>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</si>
  <si>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</si>
  <si>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</si>
  <si>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</si>
  <si>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</si>
  <si>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</si>
  <si>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</si>
  <si>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</si>
  <si>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</si>
  <si>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</si>
  <si>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</si>
  <si>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</si>
  <si>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</si>
  <si>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</si>
  <si>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</si>
  <si>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</si>
  <si>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</si>
  <si>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</si>
  <si>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</si>
  <si>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</si>
  <si>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</si>
  <si>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</si>
  <si>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</si>
  <si>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</si>
  <si>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</si>
  <si>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</si>
  <si>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</si>
  <si>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</si>
  <si>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</si>
  <si>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</si>
  <si>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</si>
  <si>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</si>
  <si>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</si>
  <si>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</si>
  <si>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</si>
  <si>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</si>
  <si>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</si>
  <si>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</si>
  <si>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</si>
  <si>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</si>
  <si>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</si>
  <si>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</si>
  <si>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</si>
  <si>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</si>
  <si>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</si>
  <si>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</si>
  <si>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</si>
  <si>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</si>
  <si>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</si>
  <si>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</si>
  <si>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</si>
  <si>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</si>
  <si>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</si>
  <si>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</si>
  <si>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</si>
  <si>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</si>
  <si>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</si>
  <si>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</si>
  <si>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</si>
  <si>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</si>
  <si>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</si>
  <si>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</si>
  <si>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</si>
  <si>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</si>
  <si>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</si>
  <si>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</si>
  <si>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</si>
  <si>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</si>
  <si>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</si>
  <si>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</si>
  <si>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</si>
  <si>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</si>
  <si>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</si>
  <si>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</si>
  <si>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</si>
  <si>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</si>
  <si>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</si>
  <si>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</si>
  <si>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</si>
  <si>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</si>
  <si>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</si>
  <si>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</si>
  <si>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</si>
  <si>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</si>
  <si>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</si>
  <si>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</si>
  <si>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</si>
  <si>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</si>
  <si>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</si>
  <si>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</si>
  <si>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</si>
  <si>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</si>
  <si>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</si>
  <si>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</si>
  <si>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</si>
  <si>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</si>
  <si>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</si>
  <si>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</si>
  <si>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</si>
  <si>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</si>
  <si>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</si>
  <si>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</si>
  <si>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</si>
  <si>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</si>
  <si>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</si>
  <si>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</si>
  <si>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</si>
  <si>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</si>
  <si>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</si>
  <si>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</si>
  <si>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</si>
  <si>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</si>
  <si>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</si>
  <si>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</si>
  <si>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</si>
  <si>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</si>
  <si>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</si>
  <si>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</si>
  <si>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</si>
  <si>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</si>
  <si>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</si>
  <si>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</si>
  <si>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</si>
  <si>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</si>
  <si>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</si>
  <si>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</si>
  <si>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</si>
  <si>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</si>
  <si>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</si>
  <si>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</si>
  <si>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</si>
  <si>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</si>
  <si>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</si>
  <si>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</si>
  <si>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</si>
  <si>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</si>
  <si>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</si>
  <si>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</si>
  <si>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</si>
  <si>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</si>
  <si>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</si>
  <si>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</si>
  <si>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</si>
  <si>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</si>
  <si>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</si>
  <si>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</si>
  <si>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</si>
  <si>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</si>
  <si>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</si>
  <si>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</si>
  <si>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</si>
  <si>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</si>
  <si>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</si>
  <si>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</si>
  <si>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</si>
  <si>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</si>
  <si>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</si>
  <si>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</si>
  <si>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</si>
  <si>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</si>
  <si>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</si>
  <si>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</si>
  <si>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</si>
  <si>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</si>
  <si>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</si>
  <si>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</si>
  <si>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</si>
  <si>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</si>
  <si>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</si>
  <si>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</si>
  <si>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</si>
  <si>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</si>
  <si>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</si>
  <si>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</si>
  <si>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</si>
  <si>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</si>
  <si>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</si>
  <si>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</si>
  <si>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</si>
  <si>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</si>
  <si>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</si>
  <si>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</si>
  <si>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</si>
  <si>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</si>
  <si>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</si>
  <si>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</si>
  <si>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</si>
  <si>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</si>
  <si>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</si>
  <si>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</si>
  <si>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</si>
  <si>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</si>
  <si>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</si>
  <si>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</si>
  <si>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</si>
  <si>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</si>
  <si>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</si>
  <si>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</si>
  <si>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</si>
  <si>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</si>
  <si>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</si>
  <si>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</si>
  <si>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</si>
  <si>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</si>
  <si>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</si>
  <si>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</si>
  <si>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</si>
  <si>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</si>
  <si>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</si>
  <si>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</si>
  <si>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</si>
  <si>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</si>
  <si>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</si>
  <si>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</si>
  <si>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</si>
  <si>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</si>
  <si>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</si>
  <si>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</si>
  <si>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</si>
  <si>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</si>
  <si>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</si>
  <si>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</si>
  <si>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</si>
  <si>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</si>
  <si>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</si>
  <si>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</si>
  <si>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</si>
  <si>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</si>
  <si>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</si>
  <si>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</si>
  <si>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</si>
  <si>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</si>
  <si>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</si>
  <si>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</si>
  <si>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</si>
  <si>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</si>
  <si>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</si>
  <si>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</si>
  <si>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</si>
  <si>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</si>
  <si>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</si>
  <si>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</si>
  <si>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</si>
  <si>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</si>
  <si>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</si>
  <si>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</si>
  <si>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</si>
  <si>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</si>
  <si>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</si>
  <si>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</si>
  <si>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</si>
  <si>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</si>
  <si>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</si>
  <si>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</si>
  <si>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</si>
  <si>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</si>
  <si>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</si>
  <si>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</si>
  <si>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</si>
  <si>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</si>
  <si>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</si>
  <si>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</si>
  <si>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</si>
  <si>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</si>
  <si>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</si>
  <si>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</si>
  <si>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</si>
  <si>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</si>
  <si>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</si>
  <si>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</si>
  <si>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</si>
  <si>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</si>
  <si>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</si>
  <si>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</si>
  <si>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</si>
  <si>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</si>
  <si>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</si>
  <si>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</si>
  <si>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</si>
  <si>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</si>
  <si>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</si>
  <si>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</si>
  <si>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</si>
  <si>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</si>
  <si>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</si>
  <si>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</si>
  <si>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</si>
  <si>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</si>
  <si>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</si>
  <si>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</si>
  <si>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</si>
  <si>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</si>
  <si>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</si>
  <si>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</si>
  <si>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</si>
  <si>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</si>
  <si>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</si>
  <si>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</si>
  <si>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</si>
  <si>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</si>
  <si>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</si>
  <si>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</si>
  <si>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</si>
  <si>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</si>
  <si>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</si>
  <si>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</si>
  <si>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</si>
  <si>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</si>
  <si>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</si>
  <si>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</si>
  <si>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</si>
  <si>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</si>
  <si>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</si>
  <si>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</si>
  <si>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</si>
  <si>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</si>
  <si>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</si>
  <si>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</si>
  <si>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</si>
  <si>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</si>
  <si>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</si>
  <si>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</si>
  <si>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</si>
  <si>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</si>
  <si>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</si>
  <si>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</si>
  <si>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</si>
  <si>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</si>
  <si>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</si>
  <si>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</si>
  <si>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</si>
  <si>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</si>
  <si>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</si>
  <si>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</si>
  <si>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</si>
  <si>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</si>
  <si>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</si>
  <si>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</si>
  <si>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</si>
  <si>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</si>
  <si>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</si>
  <si>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</si>
  <si>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</si>
  <si>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</si>
  <si>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</si>
  <si>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</si>
  <si>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</si>
  <si>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</si>
  <si>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</si>
  <si>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</si>
  <si>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</si>
  <si>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</si>
  <si>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</si>
  <si>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</si>
  <si>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</si>
  <si>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</si>
  <si>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</si>
  <si>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</si>
  <si>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</si>
  <si>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</si>
  <si>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</si>
  <si>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</si>
  <si>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</si>
  <si>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</si>
  <si>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</si>
  <si>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</si>
  <si>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</si>
  <si>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</si>
  <si>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</si>
  <si>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</si>
  <si>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</si>
  <si>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</si>
  <si>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</si>
  <si>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</si>
  <si>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</si>
  <si>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</si>
  <si>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</si>
  <si>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</si>
  <si>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</si>
  <si>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</si>
  <si>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</si>
  <si>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</si>
  <si>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</si>
  <si>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</si>
  <si>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</si>
  <si>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</si>
  <si>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</si>
  <si>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</si>
  <si>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</si>
  <si>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</si>
  <si>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</si>
  <si>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</si>
  <si>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</si>
  <si>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</si>
  <si>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</si>
  <si>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</si>
  <si>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</si>
  <si>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</si>
  <si>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</si>
  <si>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</si>
  <si>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</si>
  <si>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</si>
  <si>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</si>
  <si>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</si>
  <si>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</si>
  <si>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</si>
  <si>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</si>
  <si>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</si>
  <si>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</si>
  <si>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</si>
  <si>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</si>
  <si>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</si>
  <si>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</si>
  <si>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</si>
  <si>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</si>
  <si>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</si>
  <si>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</si>
  <si>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</si>
  <si>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</si>
  <si>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</si>
  <si>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</si>
  <si>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</si>
  <si>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</si>
  <si>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</si>
  <si>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</si>
  <si>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</si>
  <si>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</si>
  <si>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</si>
  <si>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</si>
  <si>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</si>
  <si>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</si>
  <si>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</si>
  <si>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</si>
  <si>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</si>
  <si>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</si>
  <si>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</si>
  <si>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</si>
  <si>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</si>
  <si>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</si>
  <si>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</si>
  <si>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</si>
  <si>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</si>
  <si>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</si>
  <si>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</si>
  <si>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</si>
  <si>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</si>
  <si>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</si>
  <si>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</si>
  <si>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</si>
  <si>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</si>
  <si>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</si>
  <si>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</si>
  <si>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</si>
  <si>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</si>
  <si>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</si>
  <si>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</si>
  <si>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</si>
  <si>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</si>
  <si>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</si>
  <si>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</si>
  <si>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</si>
  <si>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</si>
  <si>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</si>
  <si>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</si>
  <si>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</si>
  <si>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</si>
  <si>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</si>
  <si>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</si>
  <si>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</si>
  <si>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</si>
  <si>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</si>
  <si>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</si>
  <si>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</si>
  <si>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</si>
  <si>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</si>
  <si>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</si>
  <si>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</si>
  <si>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</si>
  <si>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</si>
  <si>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</si>
  <si>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</si>
  <si>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</si>
  <si>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</si>
  <si>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</si>
  <si>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</si>
  <si>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</si>
  <si>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</si>
  <si>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</si>
  <si>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</si>
  <si>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</si>
  <si>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</si>
  <si>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</si>
  <si>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</si>
  <si>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</si>
  <si>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</si>
  <si>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</si>
  <si>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</si>
  <si>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</si>
  <si>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</si>
  <si>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</si>
  <si>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</si>
  <si>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</si>
  <si>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</si>
  <si>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</si>
  <si>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</si>
  <si>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</si>
  <si>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</si>
  <si>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</si>
  <si>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</si>
  <si>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</si>
  <si>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</si>
  <si>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</si>
  <si>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</si>
  <si>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</si>
  <si>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</si>
  <si>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</si>
  <si>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</si>
  <si>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</si>
  <si>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</si>
  <si>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</si>
  <si>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</si>
  <si>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</si>
  <si>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</si>
  <si>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</si>
  <si>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</si>
  <si>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</si>
  <si>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</si>
  <si>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</si>
  <si>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</si>
  <si>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</si>
  <si>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</si>
  <si>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</si>
  <si>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</si>
  <si>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</si>
  <si>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</si>
  <si>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</si>
  <si>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</si>
  <si>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</si>
  <si>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</si>
  <si>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</si>
  <si>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</si>
  <si>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</si>
  <si>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</si>
  <si>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</si>
  <si>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</si>
  <si>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</si>
  <si>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</si>
  <si>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</si>
  <si>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</si>
  <si>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</si>
  <si>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</si>
  <si>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</si>
  <si>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</si>
  <si>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</si>
  <si>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</si>
  <si>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</si>
  <si>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</si>
  <si>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</si>
  <si>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</si>
  <si>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</si>
  <si>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</si>
  <si>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</si>
  <si>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</si>
  <si>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</si>
  <si>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</si>
  <si>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</si>
  <si>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</si>
  <si>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</si>
  <si>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</si>
  <si>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</si>
  <si>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</si>
  <si>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</si>
  <si>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</si>
  <si>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</si>
  <si>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</si>
  <si>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</si>
  <si>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</si>
  <si>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</si>
  <si>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</si>
  <si>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</si>
  <si>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</si>
  <si>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</si>
  <si>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</si>
  <si>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</si>
  <si>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</si>
  <si>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</si>
  <si>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</si>
  <si>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</si>
  <si>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</si>
  <si>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</si>
  <si>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</si>
  <si>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</si>
  <si>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</si>
  <si>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</si>
  <si>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</si>
  <si>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</si>
  <si>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</si>
  <si>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</si>
  <si>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</si>
  <si>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</si>
  <si>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</si>
  <si>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</si>
  <si>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</si>
  <si>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</si>
  <si>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</si>
  <si>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</si>
  <si>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</si>
  <si>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</si>
  <si>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</si>
  <si>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</si>
  <si>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</si>
  <si>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</si>
  <si>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</si>
  <si>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</si>
  <si>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</si>
  <si>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</si>
  <si>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</si>
  <si>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</si>
  <si>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</si>
  <si>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</si>
  <si>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</si>
  <si>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</si>
  <si>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</si>
  <si>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</si>
  <si>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</si>
  <si>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</si>
  <si>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</si>
  <si>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</si>
  <si>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</si>
  <si>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</si>
  <si>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</si>
  <si>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</si>
  <si>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</si>
  <si>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</si>
  <si>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</si>
  <si>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</si>
  <si>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</si>
  <si>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</si>
  <si>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</si>
  <si>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</si>
  <si>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</si>
  <si>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</si>
  <si>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</si>
  <si>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</si>
  <si>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</si>
  <si>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</si>
  <si>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</si>
  <si>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</si>
  <si>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</si>
  <si>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</si>
  <si>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</si>
  <si>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</si>
  <si>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</si>
  <si>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</si>
  <si>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</si>
  <si>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</si>
  <si>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</si>
  <si>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</si>
  <si>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</si>
  <si>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</si>
  <si>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</si>
  <si>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</si>
  <si>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</si>
  <si>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</si>
  <si>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</si>
  <si>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</si>
  <si>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</si>
  <si>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</si>
  <si>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</si>
  <si>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</si>
  <si>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</si>
  <si>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</si>
  <si>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</si>
  <si>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</si>
  <si>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</si>
  <si>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</si>
  <si>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</si>
  <si>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</si>
  <si>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</si>
  <si>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</si>
  <si>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</si>
  <si>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</si>
  <si>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</si>
  <si>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</si>
  <si>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</si>
  <si>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</si>
  <si>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</si>
  <si>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</si>
  <si>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</si>
  <si>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</si>
  <si>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</si>
  <si>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</si>
  <si>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</si>
  <si>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</si>
  <si>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</si>
  <si>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</si>
  <si>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</si>
  <si>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</si>
  <si>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</si>
  <si>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</si>
  <si>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</si>
  <si>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</si>
  <si>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</si>
  <si>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</si>
  <si>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</si>
  <si>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</si>
  <si>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</si>
  <si>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</si>
  <si>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</si>
  <si>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</si>
  <si>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</si>
  <si>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</si>
  <si>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</si>
  <si>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</si>
  <si>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</si>
  <si>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</si>
  <si>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</si>
  <si>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</si>
  <si>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</si>
  <si>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</si>
  <si>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</si>
  <si>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</si>
  <si>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</si>
  <si>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</si>
  <si>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</si>
  <si>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</si>
  <si>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</si>
  <si>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</si>
  <si>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</si>
  <si>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</si>
  <si>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</si>
  <si>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</si>
  <si>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</si>
  <si>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</si>
  <si>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</si>
  <si>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</si>
  <si>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</si>
  <si>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</si>
  <si>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</si>
  <si>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</si>
  <si>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</si>
  <si>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</si>
  <si>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</si>
  <si>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</si>
  <si>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</si>
  <si>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</si>
  <si>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</si>
  <si>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</si>
  <si>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</si>
  <si>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</si>
  <si>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</si>
  <si>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</si>
  <si>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</si>
  <si>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</si>
  <si>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</si>
  <si>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</si>
  <si>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</si>
  <si>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</si>
  <si>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</si>
  <si>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</si>
  <si>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</si>
  <si>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</si>
  <si>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</si>
  <si>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</si>
  <si>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</si>
  <si>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</si>
  <si>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</si>
  <si>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</si>
  <si>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</si>
  <si>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</si>
  <si>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</si>
  <si>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</si>
  <si>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</si>
  <si>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</si>
  <si>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</si>
  <si>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</si>
  <si>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</si>
  <si>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</si>
  <si>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</si>
  <si>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</si>
  <si>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</si>
  <si>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</si>
  <si>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</si>
  <si>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</si>
  <si>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</si>
  <si>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</si>
  <si>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</si>
  <si>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</si>
  <si>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</si>
  <si>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</si>
  <si>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</si>
  <si>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</si>
  <si>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</si>
  <si>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</si>
  <si>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</si>
  <si>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</si>
  <si>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</si>
  <si>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</si>
  <si>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</si>
  <si>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</si>
  <si>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</si>
  <si>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</si>
  <si>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</si>
  <si>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</si>
  <si>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</si>
  <si>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</si>
  <si>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</si>
  <si>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</si>
  <si>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</si>
  <si>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</si>
  <si>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</si>
  <si>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</si>
  <si>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</si>
  <si>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</si>
  <si>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</si>
  <si>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</si>
  <si>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</si>
  <si>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</si>
  <si>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</si>
  <si>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</si>
  <si>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</si>
  <si>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</si>
  <si>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</si>
  <si>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</si>
  <si>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</si>
  <si>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</si>
  <si>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</si>
  <si>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</si>
  <si>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</si>
  <si>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</si>
  <si>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</si>
  <si>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</si>
  <si>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</si>
  <si>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</si>
  <si>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</si>
  <si>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</si>
  <si>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</si>
  <si>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</si>
  <si>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</si>
  <si>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</si>
  <si>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</si>
  <si>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</si>
  <si>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</si>
  <si>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</si>
  <si>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</si>
  <si>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</si>
  <si>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</si>
  <si>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</si>
  <si>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</si>
  <si>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</si>
  <si>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</si>
  <si>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</si>
  <si>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</si>
  <si>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</si>
  <si>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</si>
  <si>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</si>
  <si>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</si>
  <si>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</si>
  <si>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</si>
  <si>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</si>
  <si>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</si>
  <si>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</si>
  <si>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</si>
  <si>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</si>
  <si>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</si>
  <si>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</si>
  <si>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</si>
  <si>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</si>
  <si>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</si>
  <si>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</si>
  <si>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</si>
  <si>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</si>
  <si>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</si>
  <si>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</si>
  <si>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</si>
  <si>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</si>
  <si>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</si>
  <si>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</si>
  <si>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</si>
  <si>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</si>
  <si>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</si>
  <si>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</si>
  <si>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</si>
  <si>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</si>
  <si>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</si>
  <si>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</si>
  <si>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</si>
  <si>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</si>
  <si>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</si>
  <si>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</si>
  <si>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</si>
  <si>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</si>
  <si>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</si>
  <si>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</si>
  <si>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</si>
  <si>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</si>
  <si>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</si>
  <si>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</si>
  <si>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</si>
  <si>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</si>
  <si>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</si>
  <si>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</si>
  <si>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</si>
  <si>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</si>
  <si>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</si>
  <si>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</si>
  <si>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</si>
  <si>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</si>
  <si>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</si>
  <si>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</si>
  <si>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</si>
  <si>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</si>
  <si>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</si>
  <si>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</si>
  <si>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</si>
  <si>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</si>
  <si>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</si>
  <si>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</si>
  <si>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</si>
  <si>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</si>
  <si>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</si>
  <si>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</si>
  <si>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</si>
  <si>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</si>
  <si>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</si>
  <si>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</si>
  <si>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</si>
  <si>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</si>
  <si>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</si>
  <si>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</si>
  <si>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</si>
  <si>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</si>
  <si>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</si>
  <si>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</si>
  <si>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</si>
  <si>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</si>
  <si>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</si>
  <si>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</si>
  <si>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</si>
  <si>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</si>
  <si>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</si>
  <si>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</si>
  <si>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</si>
  <si>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</si>
  <si>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</si>
  <si>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</si>
  <si>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</si>
  <si>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</si>
  <si>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</si>
  <si>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</si>
  <si>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</si>
  <si>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</si>
  <si>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</si>
  <si>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</si>
  <si>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</si>
  <si>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</si>
  <si>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</si>
  <si>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</si>
  <si>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</si>
  <si>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</si>
  <si>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</si>
  <si>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</si>
  <si>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</si>
  <si>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</si>
  <si>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</si>
  <si>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</si>
  <si>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</si>
  <si>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</si>
  <si>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</si>
  <si>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</si>
  <si>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</si>
  <si>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</si>
  <si>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</si>
  <si>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</si>
  <si>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</si>
  <si>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</si>
  <si>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</si>
  <si>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</si>
  <si>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</si>
  <si>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</si>
  <si>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</si>
  <si>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</si>
  <si>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</si>
  <si>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</si>
  <si>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</si>
  <si>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</si>
  <si>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</si>
  <si>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</si>
  <si>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</si>
  <si>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</si>
  <si>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</si>
  <si>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</si>
  <si>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</si>
  <si>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</si>
  <si>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</si>
  <si>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</si>
  <si>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</si>
  <si>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</si>
  <si>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</si>
  <si>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</si>
  <si>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</si>
  <si>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</si>
  <si>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</si>
  <si>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</si>
  <si>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</si>
  <si>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</si>
  <si>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</si>
  <si>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</si>
  <si>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</si>
  <si>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</si>
  <si>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</si>
  <si>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</si>
  <si>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</si>
  <si>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</si>
  <si>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</si>
  <si>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</si>
  <si>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</si>
  <si>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</si>
  <si>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</si>
  <si>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</si>
  <si>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</si>
  <si>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</si>
  <si>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</si>
  <si>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</si>
  <si>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</si>
  <si>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</si>
  <si>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</si>
  <si>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</si>
  <si>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</si>
  <si>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</si>
  <si>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</si>
  <si>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</si>
  <si>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</si>
  <si>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</si>
  <si>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</si>
  <si>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</si>
  <si>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</si>
  <si>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</si>
  <si>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</si>
  <si>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</si>
  <si>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</si>
  <si>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</si>
  <si>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</si>
  <si>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</si>
  <si>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</si>
  <si>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</si>
  <si>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</si>
  <si>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</si>
  <si>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</si>
  <si>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</si>
  <si>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</si>
  <si>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</si>
  <si>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</si>
  <si>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</si>
  <si>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</si>
  <si>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</si>
  <si>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</si>
  <si>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</si>
  <si>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</si>
  <si>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</si>
  <si>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</si>
  <si>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</si>
  <si>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</si>
  <si>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</si>
  <si>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</si>
  <si>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</si>
  <si>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</si>
  <si>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</si>
  <si>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</si>
  <si>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</si>
  <si>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</si>
  <si>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</si>
  <si>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</si>
  <si>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</si>
  <si>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</si>
  <si>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</si>
  <si>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</si>
  <si>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</si>
  <si>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</si>
  <si>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</si>
  <si>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</si>
  <si>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</si>
  <si>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</si>
  <si>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</si>
  <si>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</si>
  <si>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</si>
  <si>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</si>
  <si>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</si>
  <si>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</si>
  <si>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</si>
  <si>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</si>
  <si>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</si>
  <si>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</si>
  <si>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</si>
  <si>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</si>
  <si>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</si>
  <si>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</si>
  <si>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</si>
  <si>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</si>
  <si>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</si>
  <si>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</si>
  <si>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</si>
  <si>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</si>
  <si>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</si>
  <si>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</si>
  <si>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</si>
  <si>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</si>
  <si>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</si>
  <si>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</si>
  <si>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</si>
  <si>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</si>
  <si>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</si>
  <si>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</si>
  <si>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</si>
  <si>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</si>
  <si>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</si>
  <si>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</si>
  <si>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</si>
  <si>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</si>
  <si>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</si>
  <si>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</si>
  <si>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</si>
  <si>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</si>
  <si>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</si>
  <si>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</si>
  <si>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</si>
  <si>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</si>
  <si>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</si>
  <si>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</si>
  <si>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</si>
  <si>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</si>
  <si>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</si>
  <si>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</si>
  <si>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</si>
  <si>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</si>
  <si>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</si>
  <si>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</si>
  <si>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</si>
  <si>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</si>
  <si>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</si>
  <si>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</si>
  <si>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</si>
  <si>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</si>
  <si>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</si>
  <si>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</si>
  <si>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</si>
  <si>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</si>
  <si>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</si>
  <si>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</si>
  <si>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</si>
  <si>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</si>
  <si>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</si>
  <si>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</si>
  <si>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</si>
  <si>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</si>
  <si>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</si>
  <si>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</si>
  <si>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</si>
  <si>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</si>
  <si>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</si>
  <si>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</si>
  <si>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</si>
  <si>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</si>
  <si>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</si>
  <si>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</si>
  <si>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</si>
  <si>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</si>
  <si>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</si>
  <si>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</si>
  <si>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</si>
  <si>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</si>
  <si>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</si>
  <si>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</si>
  <si>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</si>
  <si>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</si>
  <si>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</si>
  <si>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</si>
  <si>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</si>
  <si>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</si>
  <si>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</si>
  <si>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</si>
  <si>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</si>
  <si>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</si>
  <si>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</si>
  <si>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</si>
  <si>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</si>
  <si>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</si>
  <si>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</si>
  <si>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</si>
  <si>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</si>
  <si>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</si>
  <si>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</si>
  <si>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</si>
  <si>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</si>
  <si>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</si>
  <si>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</si>
  <si>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</si>
  <si>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</si>
  <si>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</si>
  <si>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</si>
  <si>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</si>
  <si>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</si>
  <si>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</si>
  <si>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</si>
  <si>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</si>
  <si>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</si>
  <si>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</si>
  <si>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</si>
  <si>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</si>
  <si>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</si>
  <si>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</si>
  <si>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</si>
  <si>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</si>
  <si>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</si>
  <si>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</si>
  <si>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</si>
  <si>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</si>
  <si>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</si>
  <si>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</si>
  <si>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</si>
  <si>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</si>
  <si>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</si>
  <si>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</si>
  <si>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</si>
  <si>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</si>
  <si>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</si>
  <si>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</si>
  <si>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</si>
  <si>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</si>
  <si>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</si>
  <si>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</si>
  <si>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</si>
  <si>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</si>
  <si>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</si>
  <si>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</si>
  <si>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</si>
  <si>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</si>
  <si>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</si>
  <si>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</si>
  <si>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</si>
  <si>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</si>
  <si>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</si>
  <si>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</si>
  <si>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</si>
  <si>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</si>
  <si>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</si>
  <si>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</si>
  <si>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</si>
  <si>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</si>
  <si>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</si>
  <si>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</si>
  <si>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</si>
  <si>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</si>
  <si>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</si>
  <si>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</si>
  <si>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</si>
  <si>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</si>
  <si>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</si>
  <si>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</si>
  <si>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</si>
  <si>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</si>
  <si>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</si>
  <si>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</si>
  <si>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</si>
  <si>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</si>
  <si>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</si>
  <si>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</si>
  <si>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</si>
  <si>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</si>
  <si>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</si>
  <si>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</si>
  <si>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</si>
  <si>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</si>
  <si>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</si>
  <si>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</si>
  <si>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</si>
  <si>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</si>
  <si>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</si>
  <si>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</si>
  <si>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</si>
  <si>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</si>
  <si>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</si>
  <si>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</si>
  <si>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</si>
  <si>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</si>
  <si>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</si>
  <si>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</si>
  <si>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</si>
  <si>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</si>
  <si>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</si>
  <si>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</si>
  <si>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</si>
  <si>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</si>
  <si>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</si>
  <si>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</si>
  <si>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</si>
  <si>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</si>
  <si>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</si>
  <si>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</si>
  <si>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</si>
  <si>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</si>
  <si>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</si>
  <si>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</si>
  <si>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</si>
  <si>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</si>
  <si>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</si>
  <si>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</si>
  <si>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</si>
  <si>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</si>
  <si>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</si>
  <si>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</si>
  <si>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</si>
  <si>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</si>
  <si>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</si>
  <si>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</si>
  <si>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</si>
  <si>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</si>
  <si>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</si>
  <si>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</si>
  <si>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</si>
  <si>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</si>
  <si>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</si>
  <si>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</si>
  <si>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</si>
  <si>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</si>
  <si>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</si>
  <si>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</si>
  <si>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</si>
  <si>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</si>
  <si>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</si>
  <si>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</si>
  <si>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</si>
  <si>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</si>
  <si>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</si>
  <si>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</si>
  <si>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</si>
  <si>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</si>
  <si>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</si>
  <si>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</si>
  <si>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</si>
  <si>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</si>
  <si>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</si>
  <si>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</si>
  <si>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</si>
  <si>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</si>
  <si>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</si>
  <si>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</si>
  <si>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</si>
  <si>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</si>
  <si>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</si>
  <si>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</si>
  <si>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</si>
  <si>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</si>
  <si>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</si>
  <si>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</si>
  <si>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</si>
  <si>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</si>
  <si>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</si>
  <si>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</si>
  <si>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</si>
  <si>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</si>
  <si>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</si>
  <si>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</si>
  <si>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</si>
  <si>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</si>
  <si>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</si>
  <si>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</si>
  <si>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</si>
  <si>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</si>
  <si>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</si>
  <si>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</si>
  <si>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</si>
  <si>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</si>
  <si>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</si>
  <si>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</si>
  <si>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</si>
  <si>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</si>
  <si>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</si>
  <si>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</si>
  <si>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</si>
  <si>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</si>
  <si>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</si>
  <si>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</si>
  <si>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</si>
  <si>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</si>
  <si>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</si>
  <si>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</si>
  <si>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</si>
  <si>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</si>
  <si>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</si>
  <si>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</si>
  <si>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</si>
  <si>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</si>
  <si>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</si>
  <si>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</si>
  <si>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</si>
  <si>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</si>
  <si>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</si>
  <si>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</si>
  <si>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</si>
  <si>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</si>
  <si>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</si>
  <si>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</si>
  <si>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</si>
  <si>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</si>
  <si>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</si>
  <si>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</si>
  <si>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</si>
  <si>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</si>
  <si>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</si>
  <si>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</si>
  <si>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</si>
  <si>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</si>
  <si>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</si>
  <si>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</si>
  <si>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</si>
  <si>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</si>
  <si>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</si>
  <si>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</si>
  <si>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</si>
  <si>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</si>
  <si>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</si>
  <si>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</si>
  <si>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</si>
  <si>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</si>
  <si>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</si>
  <si>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</si>
  <si>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</si>
  <si>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</si>
  <si>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</si>
  <si>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</si>
  <si>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</si>
  <si>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</si>
  <si>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</si>
  <si>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</si>
  <si>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</si>
  <si>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</si>
  <si>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</si>
  <si>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</si>
  <si>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</si>
  <si>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</si>
  <si>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</si>
  <si>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</si>
  <si>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</si>
  <si>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</si>
  <si>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</si>
  <si>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</si>
  <si>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</si>
  <si>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</si>
  <si>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</si>
  <si>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</si>
  <si>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</si>
  <si>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</si>
  <si>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</si>
  <si>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</si>
  <si>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</si>
  <si>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</si>
  <si>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</si>
  <si>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</si>
  <si>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</si>
  <si>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</si>
  <si>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</si>
  <si>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</si>
  <si>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</si>
  <si>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</si>
  <si>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</si>
  <si>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</si>
  <si>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</si>
  <si>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</si>
  <si>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</si>
  <si>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</si>
  <si>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</si>
  <si>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</si>
  <si>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</si>
  <si>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</si>
  <si>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</si>
  <si>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</si>
  <si>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</si>
  <si>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</si>
  <si>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</si>
  <si>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</si>
  <si>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</si>
  <si>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</si>
  <si>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</si>
  <si>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</si>
  <si>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</si>
  <si>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</si>
  <si>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</si>
  <si>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</si>
  <si>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</si>
  <si>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</si>
  <si>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</si>
  <si>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</si>
  <si>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</si>
  <si>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</si>
  <si>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</si>
  <si>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</si>
  <si>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</si>
  <si>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</si>
  <si>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</si>
  <si>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</si>
  <si>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</si>
  <si>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</si>
  <si>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</si>
  <si>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</si>
  <si>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</si>
  <si>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</si>
  <si>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</si>
  <si>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</si>
  <si>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</si>
  <si>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</si>
  <si>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</si>
  <si>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</si>
  <si>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</si>
  <si>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</si>
  <si>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</si>
  <si>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</si>
  <si>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</si>
  <si>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</si>
  <si>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</si>
  <si>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</si>
  <si>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</si>
  <si>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</si>
  <si>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</si>
  <si>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</si>
  <si>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</si>
  <si>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</si>
  <si>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</si>
  <si>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</si>
  <si>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</si>
  <si>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</si>
  <si>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</si>
  <si>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</si>
  <si>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</si>
  <si>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</si>
  <si>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</si>
  <si>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</si>
  <si>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</si>
  <si>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</si>
  <si>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</si>
  <si>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</si>
  <si>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</si>
  <si>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</si>
  <si>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</si>
  <si>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</si>
  <si>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</si>
  <si>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</si>
  <si>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</si>
  <si>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</si>
  <si>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</si>
  <si>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</si>
  <si>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</si>
  <si>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</si>
  <si>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</si>
  <si>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</si>
  <si>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</si>
  <si>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</si>
  <si>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</si>
  <si>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</si>
  <si>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</si>
  <si>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</si>
  <si>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</si>
  <si>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</si>
  <si>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</si>
  <si>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</si>
  <si>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</si>
  <si>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</si>
  <si>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</si>
  <si>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</si>
  <si>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</si>
  <si>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</si>
  <si>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</si>
  <si>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</si>
  <si>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</si>
  <si>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</si>
  <si>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</si>
  <si>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</si>
  <si>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</si>
  <si>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</si>
  <si>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</si>
  <si>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</si>
  <si>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</si>
  <si>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</si>
  <si>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</si>
  <si>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</si>
  <si>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</si>
  <si>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</si>
  <si>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</si>
  <si>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</si>
  <si>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</si>
  <si>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</si>
  <si>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</si>
  <si>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</si>
  <si>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</si>
  <si>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</si>
  <si>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</si>
  <si>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</si>
  <si>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</si>
  <si>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</si>
  <si>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</si>
  <si>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</si>
  <si>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</si>
  <si>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</si>
  <si>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</si>
  <si>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</si>
  <si>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</si>
  <si>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</si>
  <si>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</si>
  <si>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</si>
  <si>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</si>
  <si>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</si>
  <si>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</si>
  <si>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</si>
  <si>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</si>
  <si>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</si>
  <si>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</si>
  <si>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</si>
  <si>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</si>
  <si>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</si>
  <si>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</si>
  <si>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</si>
  <si>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</si>
  <si>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</si>
  <si>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</si>
  <si>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</si>
  <si>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</si>
  <si>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</si>
  <si>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</si>
  <si>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</si>
  <si>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</si>
  <si>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</si>
  <si>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</si>
  <si>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</si>
  <si>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</si>
  <si>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</si>
  <si>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</si>
  <si>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</si>
  <si>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</si>
  <si>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</si>
  <si>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</si>
  <si>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</si>
  <si>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</si>
  <si>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</si>
  <si>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</si>
  <si>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</si>
  <si>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</si>
  <si>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</si>
  <si>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</si>
  <si>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</si>
  <si>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</si>
  <si>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</si>
  <si>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</si>
  <si>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</si>
  <si>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</si>
  <si>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</si>
  <si>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</si>
  <si>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</si>
  <si>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</si>
  <si>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</si>
  <si>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</si>
  <si>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</si>
  <si>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</si>
  <si>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</si>
  <si>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</si>
  <si>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</si>
  <si>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</si>
  <si>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</si>
  <si>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</si>
  <si>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</si>
  <si>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</si>
  <si>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</si>
  <si>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</si>
  <si>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</si>
  <si>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</si>
  <si>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</si>
  <si>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</si>
  <si>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</si>
  <si>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</si>
  <si>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</si>
  <si>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</si>
  <si>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</si>
  <si>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</si>
  <si>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</si>
  <si>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</si>
  <si>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</si>
  <si>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</si>
  <si>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</si>
  <si>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</si>
  <si>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</si>
  <si>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</si>
  <si>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</si>
  <si>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</si>
  <si>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</si>
  <si>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</si>
  <si>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</si>
  <si>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</si>
  <si>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</si>
  <si>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</si>
  <si>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</si>
  <si>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</si>
  <si>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</si>
  <si>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</si>
  <si>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</si>
  <si>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</si>
  <si>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</si>
  <si>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</si>
  <si>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</si>
  <si>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</si>
  <si>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</si>
  <si>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</si>
  <si>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</si>
  <si>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</si>
  <si>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</si>
  <si>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</si>
  <si>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</si>
  <si>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</si>
  <si>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</si>
  <si>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</si>
  <si>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</si>
  <si>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</si>
  <si>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</si>
  <si>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</si>
  <si>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</si>
  <si>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</si>
  <si>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</si>
  <si>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</si>
  <si>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</si>
  <si>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</si>
  <si>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</si>
  <si>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</si>
  <si>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</si>
  <si>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</si>
  <si>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</si>
  <si>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</si>
  <si>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</si>
  <si>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</si>
  <si>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</si>
  <si>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</si>
  <si>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</si>
  <si>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</si>
  <si>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</si>
  <si>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</si>
  <si>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</si>
  <si>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</si>
  <si>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</si>
  <si>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</si>
  <si>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</si>
  <si>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</si>
  <si>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</si>
  <si>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</si>
  <si>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</si>
  <si>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</si>
  <si>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</si>
  <si>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</si>
  <si>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</si>
  <si>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</si>
  <si>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</si>
  <si>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</si>
  <si>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</si>
  <si>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</si>
  <si>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</si>
  <si>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</si>
  <si>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</si>
  <si>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</si>
  <si>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</si>
  <si>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</si>
  <si>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</si>
  <si>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</si>
  <si>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</si>
  <si>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</si>
  <si>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</si>
  <si>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</si>
  <si>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</si>
  <si>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</si>
  <si>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</si>
  <si>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</si>
  <si>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</si>
  <si>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</si>
  <si>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</si>
  <si>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</si>
  <si>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</si>
  <si>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</si>
  <si>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</si>
  <si>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</si>
  <si>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</si>
  <si>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</si>
  <si>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</si>
  <si>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</si>
  <si>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</si>
  <si>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</si>
  <si>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</si>
  <si>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</si>
  <si>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</si>
  <si>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</si>
  <si>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</si>
  <si>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</si>
  <si>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</si>
  <si>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</si>
  <si>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</si>
  <si>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</si>
  <si>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</si>
  <si>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</si>
  <si>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</si>
  <si>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</si>
  <si>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</si>
  <si>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</si>
  <si>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</si>
  <si>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</si>
  <si>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</si>
  <si>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</si>
  <si>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</si>
  <si>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</si>
  <si>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</si>
  <si>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</si>
  <si>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</si>
  <si>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</si>
  <si>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</si>
  <si>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</si>
  <si>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</si>
  <si>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</si>
  <si>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</si>
  <si>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</si>
  <si>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</si>
  <si>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</si>
  <si>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</si>
  <si>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</si>
  <si>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</si>
  <si>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</si>
  <si>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</si>
  <si>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</si>
  <si>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</si>
  <si>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</si>
  <si>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</si>
  <si>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</si>
  <si>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</si>
  <si>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</si>
  <si>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</si>
  <si>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</si>
  <si>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</si>
  <si>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</si>
  <si>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</si>
  <si>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</si>
  <si>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</si>
  <si>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</si>
  <si>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</si>
  <si>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</si>
  <si>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</si>
  <si>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</si>
  <si>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</si>
  <si>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</si>
  <si>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</si>
  <si>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</si>
  <si>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</si>
  <si>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</si>
  <si>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</si>
  <si>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</si>
  <si>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</si>
  <si>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</si>
  <si>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</si>
  <si>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</si>
  <si>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</si>
  <si>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</si>
  <si>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</si>
  <si>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</si>
  <si>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</si>
  <si>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</si>
  <si>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</si>
  <si>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</si>
  <si>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</si>
  <si>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</si>
  <si>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</si>
  <si>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</si>
  <si>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</si>
  <si>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</si>
  <si>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</si>
  <si>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</si>
  <si>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</si>
  <si>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</si>
  <si>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</si>
  <si>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</si>
  <si>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</si>
  <si>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</si>
  <si>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</si>
  <si>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</si>
  <si>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</si>
  <si>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</si>
  <si>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</si>
  <si>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</si>
  <si>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</si>
  <si>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</si>
  <si>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</si>
  <si>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</si>
  <si>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</si>
  <si>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</si>
  <si>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</si>
  <si>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</si>
  <si>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</si>
  <si>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</si>
  <si>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</si>
  <si>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</si>
  <si>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</si>
  <si>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</si>
  <si>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</si>
  <si>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</si>
  <si>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</si>
  <si>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</si>
  <si>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</si>
  <si>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</si>
  <si>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</si>
  <si>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</si>
  <si>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</si>
  <si>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</si>
  <si>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</si>
  <si>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</si>
  <si>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</si>
  <si>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</si>
  <si>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</si>
  <si>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</si>
  <si>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</si>
  <si>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</si>
  <si>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</si>
  <si>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</si>
  <si>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</si>
  <si>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</si>
  <si>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</si>
  <si>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</si>
  <si>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</si>
  <si>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</si>
  <si>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</si>
  <si>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</si>
  <si>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</si>
  <si>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</si>
  <si>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</si>
  <si>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</si>
  <si>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</si>
  <si>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</si>
  <si>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</si>
  <si>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</si>
  <si>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</si>
  <si>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</si>
  <si>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</si>
  <si>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</si>
  <si>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</si>
  <si>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</si>
  <si>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</si>
  <si>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</si>
  <si>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</si>
  <si>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</si>
  <si>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</si>
  <si>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</si>
  <si>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</si>
  <si>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</si>
  <si>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</si>
  <si>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</si>
  <si>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</si>
  <si>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</si>
  <si>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</si>
  <si>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</si>
  <si>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</si>
  <si>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</si>
  <si>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</si>
  <si>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</si>
  <si>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</si>
  <si>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</si>
  <si>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</si>
  <si>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</si>
  <si>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</si>
  <si>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</si>
  <si>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</si>
  <si>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</si>
  <si>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</si>
  <si>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</si>
  <si>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</si>
  <si>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</si>
  <si>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</si>
  <si>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</si>
  <si>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</si>
  <si>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</si>
  <si>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</si>
  <si>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</si>
  <si>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</si>
  <si>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</si>
  <si>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</si>
  <si>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</si>
  <si>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</si>
  <si>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</si>
  <si>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</si>
  <si>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</si>
  <si>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</si>
  <si>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</si>
  <si>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</si>
  <si>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</si>
  <si>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</si>
  <si>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</si>
  <si>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</si>
  <si>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</si>
  <si>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</si>
  <si>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</si>
  <si>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</si>
  <si>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</si>
  <si>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</si>
  <si>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</si>
  <si>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</si>
  <si>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</si>
  <si>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</si>
  <si>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</si>
  <si>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</si>
  <si>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</si>
  <si>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</si>
  <si>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</si>
  <si>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</si>
  <si>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</si>
  <si>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</si>
  <si>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</si>
  <si>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</si>
  <si>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</si>
  <si>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</si>
  <si>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</si>
  <si>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</si>
  <si>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</si>
  <si>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</si>
  <si>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</si>
  <si>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</si>
  <si>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</si>
  <si>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</si>
  <si>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</si>
  <si>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</si>
  <si>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</si>
  <si>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</si>
  <si>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</si>
  <si>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</si>
  <si>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</si>
  <si>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</si>
  <si>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</si>
  <si>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</si>
  <si>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</si>
  <si>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</si>
  <si>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</si>
  <si>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</si>
  <si>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</si>
  <si>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</si>
  <si>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</si>
  <si>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</si>
  <si>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</si>
  <si>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</si>
  <si>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</si>
  <si>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</si>
  <si>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</si>
  <si>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</si>
  <si>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</si>
  <si>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</si>
  <si>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</si>
  <si>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</si>
  <si>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</si>
  <si>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</si>
  <si>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</si>
  <si>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</si>
  <si>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</si>
  <si>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</si>
  <si>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</si>
  <si>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</si>
  <si>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</si>
  <si>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</si>
  <si>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</si>
  <si>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</si>
  <si>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</si>
  <si>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</si>
  <si>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</si>
  <si>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</si>
  <si>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</si>
  <si>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</si>
  <si>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</si>
  <si>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</si>
  <si>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</si>
  <si>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</si>
  <si>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</si>
  <si>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</si>
  <si>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</si>
  <si>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</si>
  <si>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</si>
  <si>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</si>
  <si>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</si>
  <si>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</si>
  <si>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</si>
  <si>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</si>
  <si>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</si>
  <si>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</si>
  <si>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</si>
  <si>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</si>
  <si>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</si>
  <si>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</si>
  <si>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</si>
  <si>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</si>
  <si>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</si>
  <si>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</si>
  <si>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</si>
  <si>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</si>
  <si>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</si>
  <si>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</si>
  <si>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</si>
  <si>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</si>
  <si>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</si>
  <si>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</si>
  <si>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</si>
  <si>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</si>
  <si>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</si>
  <si>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</si>
  <si>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</si>
  <si>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</si>
  <si>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</si>
  <si>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</si>
  <si>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</si>
  <si>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</si>
  <si>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</si>
  <si>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</si>
  <si>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</si>
  <si>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</si>
  <si>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</si>
  <si>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</si>
  <si>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</si>
  <si>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</si>
  <si>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</si>
  <si>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</si>
  <si>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</si>
  <si>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</si>
  <si>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</si>
  <si>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</si>
  <si>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</si>
  <si>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</si>
  <si>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</si>
  <si>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</si>
  <si>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</si>
  <si>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</si>
  <si>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</si>
  <si>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</si>
  <si>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</si>
  <si>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</si>
  <si>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</si>
  <si>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</si>
  <si>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</si>
  <si>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</si>
  <si>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</si>
  <si>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</si>
  <si>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</si>
  <si>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</si>
  <si>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</si>
  <si>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</si>
  <si>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</si>
  <si>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</si>
  <si>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</si>
  <si>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</si>
  <si>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</si>
  <si>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</si>
  <si>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</si>
  <si>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</si>
  <si>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</si>
  <si>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</si>
  <si>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</si>
  <si>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</si>
  <si>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</si>
  <si>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</si>
  <si>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</si>
  <si>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</si>
  <si>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</si>
  <si>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</si>
  <si>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</si>
  <si>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</si>
  <si>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</si>
  <si>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</si>
  <si>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</si>
  <si>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</si>
  <si>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</si>
  <si>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</si>
  <si>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</si>
  <si>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</si>
  <si>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</si>
  <si>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</si>
  <si>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</si>
  <si>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</si>
  <si>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</si>
  <si>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</si>
  <si>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</si>
  <si>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</si>
  <si>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</si>
  <si>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</si>
  <si>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</si>
  <si>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</si>
  <si>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</si>
  <si>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</si>
  <si>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</si>
  <si>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</si>
  <si>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</si>
  <si>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</si>
  <si>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</si>
  <si>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</si>
  <si>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</si>
  <si>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</si>
  <si>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</si>
  <si>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</si>
  <si>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</si>
  <si>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</si>
  <si>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</si>
  <si>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</si>
  <si>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</si>
  <si>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</si>
  <si>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</si>
  <si>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</si>
  <si>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</si>
  <si>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</si>
  <si>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</si>
  <si>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</si>
  <si>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</si>
  <si>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</si>
  <si>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</si>
  <si>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</si>
  <si>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</si>
  <si>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</si>
  <si>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</si>
  <si>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</si>
  <si>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</si>
  <si>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</si>
  <si>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</si>
  <si>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</si>
  <si>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</si>
  <si>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</si>
  <si>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</si>
  <si>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</si>
  <si>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</si>
  <si>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</si>
  <si>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</si>
  <si>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</si>
  <si>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</si>
  <si>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</si>
  <si>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</si>
  <si>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</si>
  <si>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</si>
  <si>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</si>
  <si>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</si>
  <si>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</si>
  <si>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</si>
  <si>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</si>
  <si>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</si>
  <si>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</si>
  <si>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</si>
  <si>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</si>
  <si>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</si>
  <si>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</si>
  <si>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</si>
  <si>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</si>
  <si>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</si>
  <si>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</si>
  <si>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</si>
  <si>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</si>
  <si>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</si>
  <si>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</si>
  <si>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</si>
  <si>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</si>
  <si>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</si>
  <si>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</si>
  <si>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</si>
  <si>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</si>
  <si>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</si>
  <si>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</si>
  <si>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</si>
  <si>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</si>
  <si>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</si>
  <si>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</si>
  <si>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</si>
  <si>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</si>
  <si>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</si>
  <si>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</si>
  <si>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</si>
  <si>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</si>
  <si>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</si>
  <si>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</si>
  <si>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</si>
  <si>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</si>
  <si>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</si>
  <si>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</si>
  <si>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</si>
  <si>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</si>
  <si>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</si>
  <si>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</si>
  <si>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</si>
  <si>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</si>
  <si>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</si>
  <si>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</si>
  <si>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</si>
  <si>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</si>
  <si>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</si>
  <si>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</si>
  <si>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</si>
  <si>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</si>
  <si>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</si>
  <si>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</si>
  <si>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</si>
  <si>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</si>
  <si>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</si>
  <si>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</si>
  <si>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</si>
  <si>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</si>
  <si>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</si>
  <si>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</si>
  <si>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</si>
  <si>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</si>
  <si>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</si>
  <si>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</si>
  <si>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</si>
  <si>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</si>
  <si>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</si>
  <si>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</si>
  <si>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</si>
  <si>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</si>
  <si>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</si>
  <si>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</si>
  <si>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</si>
  <si>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</si>
  <si>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</si>
  <si>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</si>
  <si>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</si>
  <si>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</si>
  <si>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</si>
  <si>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</si>
  <si>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</si>
  <si>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</si>
  <si>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</si>
  <si>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</si>
  <si>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</si>
  <si>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</si>
  <si>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</si>
  <si>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</si>
  <si>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</si>
  <si>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</si>
  <si>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</si>
  <si>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</si>
  <si>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</si>
  <si>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</si>
  <si>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</si>
  <si>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</si>
  <si>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</si>
  <si>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</si>
  <si>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</si>
  <si>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</si>
  <si>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</si>
  <si>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</si>
  <si>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</si>
  <si>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</si>
  <si>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</si>
  <si>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</si>
  <si>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</si>
  <si>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</si>
  <si>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</si>
  <si>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</si>
  <si>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</si>
  <si>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</si>
  <si>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</si>
  <si>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</si>
  <si>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</si>
  <si>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</si>
  <si>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</si>
  <si>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</si>
  <si>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</si>
  <si>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</si>
  <si>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</si>
  <si>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</si>
  <si>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</si>
  <si>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</si>
  <si>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</si>
  <si>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</si>
  <si>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</si>
  <si>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</si>
  <si>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</si>
  <si>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</si>
  <si>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</si>
  <si>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</si>
  <si>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</si>
  <si>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</si>
  <si>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</si>
  <si>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</si>
  <si>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</si>
  <si>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</si>
  <si>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</si>
  <si>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</si>
  <si>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</si>
  <si>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</si>
  <si>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</si>
  <si>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</si>
  <si>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</si>
  <si>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</si>
  <si>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</si>
  <si>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</si>
  <si>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</si>
  <si>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</si>
  <si>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</si>
  <si>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</si>
  <si>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</si>
  <si>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</si>
  <si>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</si>
  <si>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</si>
  <si>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</si>
  <si>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</si>
  <si>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</si>
  <si>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</si>
  <si>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</si>
  <si>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</si>
  <si>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</si>
  <si>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</si>
  <si>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</si>
  <si>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</si>
  <si>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</si>
  <si>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</si>
  <si>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</si>
  <si>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</si>
  <si>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</si>
  <si>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</si>
  <si>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</si>
  <si>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</si>
  <si>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</si>
  <si>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</si>
  <si>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</si>
  <si>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</si>
  <si>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</si>
  <si>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</si>
  <si>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</si>
  <si>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</si>
  <si>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</si>
  <si>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</si>
  <si>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</si>
  <si>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</si>
  <si>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</si>
  <si>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</si>
  <si>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</si>
  <si>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</si>
  <si>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</si>
  <si>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</si>
  <si>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</si>
  <si>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</si>
  <si>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</si>
  <si>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</si>
  <si>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</si>
  <si>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</si>
  <si>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</si>
  <si>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</si>
  <si>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</si>
  <si>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</si>
  <si>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</si>
  <si>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</si>
  <si>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</si>
  <si>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</si>
  <si>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</si>
  <si>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</si>
  <si>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</si>
  <si>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</si>
  <si>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</si>
  <si>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</si>
  <si>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</si>
  <si>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</si>
  <si>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</si>
  <si>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</si>
  <si>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</si>
  <si>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</si>
  <si>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</si>
  <si>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</si>
  <si>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</si>
  <si>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</si>
  <si>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</si>
  <si>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</si>
  <si>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</si>
  <si>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</si>
  <si>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</si>
  <si>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</si>
  <si>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</si>
  <si>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</si>
  <si>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</si>
  <si>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</si>
  <si>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</si>
  <si>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</si>
  <si>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</si>
  <si>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</si>
  <si>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</si>
  <si>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</si>
  <si>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</si>
  <si>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</si>
  <si>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</si>
  <si>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</si>
  <si>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</si>
  <si>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</si>
  <si>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</si>
  <si>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</si>
  <si>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</si>
  <si>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</si>
  <si>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</si>
  <si>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</si>
  <si>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</si>
  <si>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</si>
  <si>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</si>
  <si>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</si>
  <si>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</si>
  <si>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</si>
  <si>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</si>
  <si>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</si>
  <si>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</si>
  <si>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</si>
  <si>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</si>
  <si>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</si>
  <si>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</si>
  <si>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</si>
  <si>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</si>
  <si>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</si>
  <si>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</si>
  <si>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</si>
  <si>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</si>
  <si>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</si>
  <si>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</si>
  <si>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</si>
  <si>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</si>
  <si>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</si>
  <si>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</si>
  <si>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</si>
  <si>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</si>
  <si>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</si>
  <si>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</si>
  <si>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</si>
  <si>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</si>
  <si>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</si>
  <si>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</si>
  <si>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</si>
  <si>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</si>
  <si>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</si>
  <si>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</si>
  <si>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</si>
  <si>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</si>
  <si>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</si>
  <si>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</si>
  <si>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</si>
  <si>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</si>
  <si>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</si>
  <si>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</si>
  <si>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</si>
  <si>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</si>
  <si>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</si>
  <si>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</si>
  <si>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</si>
  <si>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</si>
  <si>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</si>
  <si>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</si>
  <si>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</si>
  <si>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</si>
  <si>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</si>
  <si>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</si>
  <si>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</si>
  <si>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</si>
  <si>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</si>
  <si>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</si>
  <si>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</si>
  <si>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</si>
  <si>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</si>
  <si>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</si>
  <si>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</si>
  <si>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</si>
  <si>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</si>
  <si>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</si>
  <si>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</si>
  <si>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</si>
  <si>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</si>
  <si>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</si>
  <si>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</si>
  <si>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</si>
  <si>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</si>
  <si>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</si>
  <si>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</si>
  <si>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</si>
  <si>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</si>
  <si>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</si>
  <si>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</si>
  <si>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</si>
  <si>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</si>
  <si>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</si>
  <si>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</si>
  <si>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</si>
  <si>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</si>
  <si>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</si>
  <si>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</si>
  <si>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</si>
  <si>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</si>
  <si>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</si>
  <si>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</si>
  <si>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</si>
  <si>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</si>
  <si>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</si>
  <si>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</si>
  <si>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</si>
  <si>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</si>
  <si>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</si>
  <si>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</si>
  <si>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</si>
  <si>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</si>
  <si>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</si>
  <si>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</si>
  <si>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</si>
  <si>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</si>
  <si>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</si>
  <si>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</si>
  <si>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</si>
  <si>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</si>
  <si>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</si>
  <si>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</si>
  <si>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</si>
  <si>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</si>
  <si>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</si>
  <si>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</si>
  <si>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</si>
  <si>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</si>
  <si>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</si>
  <si>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</si>
  <si>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</si>
  <si>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</si>
  <si>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</si>
  <si>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</si>
  <si>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</si>
  <si>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</si>
  <si>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</si>
  <si>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</si>
  <si>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</si>
  <si>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</si>
  <si>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</si>
  <si>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</si>
  <si>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</si>
  <si>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</si>
  <si>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</si>
  <si>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</si>
  <si>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</si>
  <si>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</si>
  <si>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</si>
  <si>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</si>
  <si>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</si>
  <si>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</si>
  <si>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</si>
  <si>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</si>
  <si>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</si>
  <si>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</si>
  <si>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</si>
  <si>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</si>
  <si>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</si>
  <si>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</si>
  <si>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</si>
  <si>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</si>
  <si>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</si>
  <si>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</si>
  <si>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</si>
  <si>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</si>
  <si>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</si>
  <si>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</si>
  <si>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</si>
  <si>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</si>
  <si>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</si>
  <si>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</si>
  <si>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</si>
  <si>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</si>
  <si>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</si>
  <si>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</si>
  <si>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</si>
  <si>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</si>
  <si>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</si>
  <si>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</si>
  <si>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</si>
  <si>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</si>
  <si>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</si>
  <si>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</si>
  <si>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</si>
  <si>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</si>
  <si>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</si>
  <si>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</si>
  <si>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</si>
  <si>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</si>
  <si>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</si>
  <si>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</si>
  <si>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</si>
  <si>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</si>
  <si>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</si>
  <si>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</si>
  <si>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</si>
  <si>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</si>
  <si>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</si>
  <si>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</si>
  <si>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</si>
  <si>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</si>
  <si>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</si>
  <si>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</si>
  <si>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</si>
  <si>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</si>
  <si>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</si>
  <si>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</si>
  <si>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</si>
  <si>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</si>
  <si>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</si>
  <si>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</si>
  <si>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</si>
  <si>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</si>
  <si>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</si>
  <si>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</si>
  <si>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</si>
  <si>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</si>
  <si>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</si>
  <si>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</si>
  <si>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</si>
  <si>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</si>
  <si>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</si>
  <si>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</si>
  <si>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</si>
  <si>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</si>
  <si>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</si>
  <si>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</si>
  <si>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</si>
  <si>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</si>
  <si>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</si>
  <si>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</si>
  <si>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</si>
  <si>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</si>
  <si>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</si>
  <si>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</si>
  <si>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</si>
  <si>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</si>
  <si>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</si>
  <si>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</si>
  <si>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</si>
  <si>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</si>
  <si>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</si>
  <si>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</si>
  <si>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</si>
  <si>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</si>
  <si>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</si>
  <si>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</si>
  <si>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</si>
  <si>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</si>
  <si>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</si>
  <si>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</si>
  <si>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</si>
  <si>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</si>
  <si>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</si>
  <si>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</si>
  <si>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</si>
  <si>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</si>
  <si>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</si>
  <si>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</si>
  <si>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</si>
  <si>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</si>
  <si>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</si>
  <si>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</si>
  <si>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</si>
  <si>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</si>
  <si>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</si>
  <si>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</si>
  <si>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</si>
  <si>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</si>
  <si>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</si>
  <si>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</si>
  <si>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</si>
  <si>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</si>
  <si>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</si>
  <si>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</si>
  <si>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</si>
  <si>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</si>
  <si>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</si>
  <si>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</si>
  <si>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</si>
  <si>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</si>
  <si>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</si>
  <si>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</si>
  <si>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</si>
  <si>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</si>
  <si>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</si>
  <si>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</si>
  <si>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</si>
  <si>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</si>
  <si>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</si>
  <si>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</si>
  <si>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</si>
  <si>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</si>
  <si>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</si>
  <si>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</si>
  <si>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</si>
  <si>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</si>
  <si>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</si>
  <si>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</si>
  <si>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</si>
  <si>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</si>
  <si>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</si>
  <si>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</si>
  <si>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</si>
  <si>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</si>
  <si>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</si>
  <si>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</si>
  <si>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</si>
  <si>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</si>
  <si>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</si>
  <si>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</si>
  <si>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</si>
  <si>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</si>
  <si>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</si>
  <si>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</si>
  <si>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</si>
  <si>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</si>
  <si>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</si>
  <si>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</si>
  <si>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</si>
  <si>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</si>
  <si>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</si>
  <si>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</si>
  <si>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</si>
  <si>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</si>
  <si>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</si>
  <si>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</si>
  <si>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</si>
  <si>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</si>
  <si>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</si>
  <si>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</si>
  <si>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</si>
  <si>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</si>
  <si>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</si>
  <si>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</si>
  <si>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</si>
  <si>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</si>
  <si>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</si>
  <si>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</si>
  <si>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</si>
  <si>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</si>
  <si>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</si>
  <si>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</si>
  <si>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</si>
  <si>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</si>
  <si>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</si>
  <si>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</si>
  <si>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</si>
  <si>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</si>
  <si>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</si>
  <si>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</si>
  <si>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</si>
  <si>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</si>
  <si>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</si>
  <si>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</si>
  <si>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</si>
  <si>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</si>
  <si>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</si>
  <si>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</si>
  <si>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</si>
  <si>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</si>
  <si>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</si>
  <si>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</si>
  <si>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</si>
  <si>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</si>
  <si>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</si>
  <si>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</si>
  <si>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</si>
  <si>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</si>
  <si>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</si>
  <si>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</si>
  <si>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</si>
  <si>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</si>
  <si>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</si>
  <si>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</si>
  <si>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</si>
  <si>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</si>
  <si>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</si>
  <si>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</si>
  <si>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</si>
  <si>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</si>
  <si>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</si>
  <si>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</si>
  <si>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</si>
  <si>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</si>
  <si>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</si>
  <si>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</si>
  <si>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</si>
  <si>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</si>
  <si>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</si>
  <si>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</si>
  <si>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</si>
  <si>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</si>
  <si>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</si>
  <si>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</si>
  <si>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</si>
  <si>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</si>
  <si>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</si>
  <si>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</si>
  <si>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</si>
  <si>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</si>
  <si>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</si>
  <si>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</si>
  <si>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</si>
  <si>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</si>
  <si>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</si>
  <si>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</si>
  <si>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</si>
  <si>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</si>
  <si>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</si>
  <si>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</si>
  <si>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</si>
  <si>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</si>
  <si>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</si>
  <si>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</si>
  <si>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</si>
  <si>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</si>
  <si>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</si>
  <si>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</si>
  <si>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</si>
  <si>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</si>
  <si>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</si>
  <si>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</si>
  <si>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</si>
  <si>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</si>
  <si>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</si>
  <si>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</si>
  <si>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</si>
  <si>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</si>
  <si>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</si>
  <si>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</si>
  <si>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</si>
  <si>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</si>
  <si>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</si>
  <si>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</si>
  <si>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</si>
  <si>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</si>
  <si>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</si>
  <si>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</si>
  <si>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</si>
  <si>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</si>
  <si>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</si>
  <si>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</si>
  <si>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</si>
  <si>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</si>
  <si>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</si>
  <si>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</si>
  <si>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</si>
  <si>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</si>
  <si>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</si>
  <si>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</si>
  <si>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</si>
  <si>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</si>
  <si>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</si>
  <si>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</si>
  <si>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</si>
  <si>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</si>
  <si>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</si>
  <si>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</si>
  <si>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</si>
  <si>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</si>
  <si>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</si>
  <si>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</si>
  <si>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</si>
  <si>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</si>
  <si>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</si>
  <si>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</si>
  <si>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</si>
  <si>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</si>
  <si>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</si>
  <si>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</si>
  <si>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</si>
  <si>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</si>
  <si>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</si>
  <si>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</si>
  <si>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</si>
  <si>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</si>
  <si>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</si>
  <si>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</si>
  <si>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</si>
  <si>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</si>
  <si>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</si>
  <si>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</si>
  <si>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</si>
  <si>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</si>
  <si>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</si>
  <si>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</si>
  <si>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</si>
  <si>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</si>
  <si>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</si>
  <si>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</si>
  <si>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</si>
  <si>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</si>
  <si>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</si>
  <si>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</si>
  <si>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</si>
  <si>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</si>
  <si>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</si>
  <si>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</si>
  <si>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</si>
  <si>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</si>
  <si>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</si>
  <si>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</si>
  <si>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</si>
  <si>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</si>
  <si>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</si>
  <si>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</si>
  <si>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</si>
  <si>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</si>
  <si>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</si>
  <si>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</si>
  <si>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</si>
  <si>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</si>
  <si>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</si>
  <si>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</si>
  <si>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</si>
  <si>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</si>
  <si>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</si>
  <si>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</si>
  <si>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</si>
  <si>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</si>
  <si>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</si>
  <si>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</si>
  <si>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</si>
  <si>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2025-12-04 02:20:13
</t>
  </si>
  <si>
    <t>SCECO team working to change cable team waiting for free parking to connect PG</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</si>
  <si>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</si>
  <si>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</si>
  <si>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</si>
  <si>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</si>
  <si>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</si>
  <si>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</si>
  <si>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</si>
  <si>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</si>
  <si>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</si>
  <si>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</si>
  <si>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</si>
  <si>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</si>
  <si>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</si>
  <si>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</si>
  <si>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 / Sceco special team attend and they are working to replace the burned cables and meter box</t>
  </si>
  <si>
    <t>TT-20251203-01977</t>
  </si>
  <si>
    <t xml:space="preserve">Site located in deep desert &amp; dangerous area , night access team will check morning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</si>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</sst>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6" totalsRowShown="0" headerRowDxfId="62" dataDxfId="61" headerRowBorderDxfId="59" tableBorderDxfId="60">
  <autoFilter ref="A1:L9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9" totalsRowShown="0" headerRowDxfId="13" tableBorderDxfId="12">
  <autoFilter ref="A1:L42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332.18229907407658</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45995.130724768518</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45995.130724768518</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45995.130724768518</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45995.130724768518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45995.130724768518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45995.130724768518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45995.130724768518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45995.130724768518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45995.130724768518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45995.130724768518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45995.130724768518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45995.130724768518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45995.130724768518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45995.130724768518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45995.130724768518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45995.130724768518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45995.130724768518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45995.130724768518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45995.130724768518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45995.130724768518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45995.130724768518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45995.130724768518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45995.130724768518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45995.130724768518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45995.130724768518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45995.130724768518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45995.130724768518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45995.130724768518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45995.130724768518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45995.130724768518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45995.130724768518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45995.130724768518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45995.130724768518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45995.130724768518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45995.130724768518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45995.130724768518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45995.130724768518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45995.130724768518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45995.130724768518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45995.130724768518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45995.130724768518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45995.130724768518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45995.130724768518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45995.130724768518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45995.130724768518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45995.130724768518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45995.130724768518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45995.130724768518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45995.130724768518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45995.130724768518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45995.130724768518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45995.130724768518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45995.130724768518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45995.130724768518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45995.130724768518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45995.130724768518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45995.130724768518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45995.130724768518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45995.130724768518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45995.130724768518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45995.130724768518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45995.130724768518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45995.130724768518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45995.130724768518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45995.130724768518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45995.130724768518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45995.130724768518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45995.130724768518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45995.130724768518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45995.130724768518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45995.130724768518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45995.130724768518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45995.130724768518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45995.130724768518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45995.130724768518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45995.130724768518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45995.130724768518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45995.130724768518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45995.130724768518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45995.130724768518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45995.130724768518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45995.130724768518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45995.130724768518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45995.130724768518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45995.130724768518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45995.130724768518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45995.130724768518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45995.130724768518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45995.130724768518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45995.130724768518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45995.130724768518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45995.130724768518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45995.130724768518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45995.130724768518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45995.130724768518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45995.130724768518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45995.130724768518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45995.130724768518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45995.130724768518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45995.130724768518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45995.130724768518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45995.130724768518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45995.130724768518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45995.130724768518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45995.130724768518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45995.130724768518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45995.130724768518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45995.130724768518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45995.130724768518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45995.130724768518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45995.130724768518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45995.130724768518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45995.130724768518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45995.130724768518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45995.130724768518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45995.130724768518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45995.130724768518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45995.130724768518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45995.130724768518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45995.130724768518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45995.130724768518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45995.130724768518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45995.130724768518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45995.130724768518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45995.130724768518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45995.130724768518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45995.130724768518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45995.130724768518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45995.130724768518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45995.130724768518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45995.130724768518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45995.130724768518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45995.130724768518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45995.130724768518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45995.130724768518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45995.130724768518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45995.130724768518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45995.130724768518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45995.130724768518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45995.130724768518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45995.130724768518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45995.130724768518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45995.130724768518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45995.130724768518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45995.130724768518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45995.130724768518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45995.130724768518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45995.130724768518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45995.130724768518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45995.130724768518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45995.130724768518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45995.130724768518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45995.130724768518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45995.130724768518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45995.130724768518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45995.130724768518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45995.130724768518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45995.130724768518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45995.130724768518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45995.130724768518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45995.130724768518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45995.130724768518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45995.130724768518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45995.130724768518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45995.130724768518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45995.130724768518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45995.130724768518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45995.130724768518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45995.130724768518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45995.130724768518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45995.130724768518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45995.130724768518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45995.130724768518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45995.130724768518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45995.130724768518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45995.130724768518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45995.130724768518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45995.130724768518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45995.130724768518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45995.130724768518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45995.130724768518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45995.130724768518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45995.130724768518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45995.130724768518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45995.130724768518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45995.130724768518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45995.130724768518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45995.130724768518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45995.130724768518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45995.130724768518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45995.130724768518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45995.130724768518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45995.130724768518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45995.130724768518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45995.130724768518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45995.130724768518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45995.130724768518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45995.130724768518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45995.130724768518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45995.130724768518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45995.130724768518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45995.130724768518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45995.130724768518</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DE38C6AC-090B-404D-A9B8-D70F7191C71A}"/>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170.13088703704125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10.743306018521253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58" t="s">
        <v>39192</v>
      </c>
      <c r="B5" s="58" t="str">
        <f>IFERROR(VLOOKUP(D5,DB!A:K,11,0),"")</f>
        <v>R2</v>
      </c>
      <c r="C5" s="58">
        <v>1</v>
      </c>
      <c r="D5" s="58" t="s">
        <v>16753</v>
      </c>
      <c r="E5" s="58" t="s">
        <v>39106</v>
      </c>
      <c r="F5" s="58"/>
      <c r="G5" s="58">
        <f ca="1">IFERROR(NOW()-F5,"-")</f>
        <v>45995.130725000003</v>
      </c>
      <c r="H5" s="58" t="s">
        <v>39193</v>
      </c>
      <c r="I5" s="58" t="str">
        <f>IFERROR(VLOOKUP(D5,DB!A:F,6,0),"")</f>
        <v>SCECO</v>
      </c>
      <c r="J5" s="58" t="str">
        <f>IFERROR(VLOOKUP(D5,DB!A:G,7,0),"")</f>
        <v>Dead</v>
      </c>
      <c r="K5" s="58" t="s">
        <v>39194</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58"/>
    </row>
    <row r="6" spans="1:88" ht="31.5" customHeight="1">
      <c r="A6" s="98"/>
      <c r="B6" s="18" t="str">
        <f>IFERROR(VLOOKUP(D6,DB!A:K,11,0),"")</f>
        <v/>
      </c>
      <c r="C6" s="18"/>
      <c r="D6" s="153"/>
      <c r="E6" s="99"/>
      <c r="F6" s="100"/>
      <c r="G6" s="101">
        <f ca="1">IFERROR(NOW()-F6,"-")</f>
        <v>45995.130725000003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45995.130725000003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45995.130725000003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45995.130725000003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45995.130725000003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45995.130725000003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45995.130725000003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45995.130725000003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45995.130725000003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45995.130725000003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45995.130725000003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45995.130725000003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45995.130725000003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45995.130725000003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45995.130725000003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45995.130725000003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45995.130725000003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45995.130725000003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45995.130725000003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45995.130725000003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45995.130725000003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45995.130725000003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45995.130725000003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6"/>
  <sheetViews>
    <sheetView workbookViewId="0">
      <selection activeCell="H5" sqref="H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5" ca="1" si="0">IFERROR(NOW()-F2,"-")</f>
        <v>45995.130725000003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45995.130725000003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45995.130725000003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45995.130725000003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45995.130725000003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45995.130725000003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45995.130725000003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45995.130725000003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45995.130725000003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45995.130725000003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45995.130725000003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45995.130725000003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45995.130725000003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45995.130725000003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ref="G16:G79" ca="1" si="1">IFERROR(NOW()-F16,"-")</f>
        <v>45995.130725000003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45995.130725000003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45995.130725000003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45995.130725000003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45995.130725000003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45995.130725000003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45995.130725000003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45995.130725000003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45995.130725000003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45995.130725000003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45995.130725000003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45995.130725000003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45995.130725000003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45995.130725000003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45995.130725000003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45995.130725000003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45995.130725000003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45995.130725000003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45995.130725000003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45995.130725000003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45995.130725000003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45995.130725000003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45995.130725000003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45995.130725000003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45995.130725000003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45995.130725000003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45995.130725000003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45995.130725000003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45995.130725000003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45995.130725000003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45995.130725000003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45995.130725000003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45995.130725000003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45995.130725000003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45995.130725000003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45995.130725000003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45995.130725000003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45995.130725000003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45995.130725000003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45995.130725000003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45995.130725000003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45995.130725000003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45995.130725000003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45995.130725000003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45995.130725000003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45995.130725000003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45995.130725000003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45995.130725000003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45995.130725000003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45995.130725000003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45995.130725000003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45995.130725000003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45995.130725000003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45995.130725000003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45995.130725000003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45995.130725000003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45995.130725000003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45995.130725000003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45995.130725000003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45995.130725000003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45995.130725000003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45995.130725000003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45995.130725000003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45995.130725000003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ref="G80:G143" ca="1" si="2">IFERROR(NOW()-F80,"-")</f>
        <v>45995.130725000003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45995.130725000003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45995.130725000003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45995.130725000003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45995.130725000003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45995.130725000003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45995.130725000003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45995.130725000003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45995.130725000003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45995.130725000003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45995.130725000003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45995.130725000003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45995.130725000003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45995.130725000003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45995.130725000003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45995.130725000003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45995.130725000003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45995.130725000003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45995.130725000003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45995.130725000003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45995.130725000003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45995.130725000003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45995.130725000003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45995.130725000003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45995.130725000003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45995.130725000003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45995.130725000003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45995.130725000003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45995.130725000003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45995.130725000003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45995.130725000003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45995.130725000003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45995.130725000003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45995.130725000003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45995.130725000003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45995.130725000003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45995.130725000003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45995.130725000003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45995.130725000003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45995.130725000003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45995.130725000003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45995.130725000003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45995.130725000003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45995.130725000003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45995.130725000003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45995.130725000003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45995.130725000003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45995.130725000003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45995.130725000003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45995.130725000003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45995.130725000003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45995.130725000003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45995.130725000003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45995.130725000003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45995.130725000003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45995.130725000003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45995.130725000003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45995.130725000003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45995.130725000003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45995.130725000003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45995.130725000003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45995.130725000003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45995.130725000003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45995.130725000003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ref="G144:G207" ca="1" si="3">IFERROR(NOW()-F144,"-")</f>
        <v>45995.130725000003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45995.130725000003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45995.130725000003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45995.130725000003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45995.130725000003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45995.130725000003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45995.130725000003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45995.130725000003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45995.130725000003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45995.130725000003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45995.130725000003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45995.130725000003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45995.130725000003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45995.130725000003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45995.130725000003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45995.130725000003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45995.130725000003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45995.130725000003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45995.130725000003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45995.130725000003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45995.130725000003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45995.130725000003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45995.130725000003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45995.130725000003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45995.130725000003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45995.130725000003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45995.130725000003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45995.130725000003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45995.130725000003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45995.130725000003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45995.130725000003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45995.130725000003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45995.130725000003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45995.130725000003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45995.130725000003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45995.130725000003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45995.130725000003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45995.130725000003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45995.130725000003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45995.130725000003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45995.130725000003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45995.130725000003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45995.130725000003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45995.130725000003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45995.130725000003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45995.130725000003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45995.130725000003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45995.130725000003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45995.130725000003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45995.130725000003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45995.130725000003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45995.130725000003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45995.130725000003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45995.130725000003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45995.130725000003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45995.130725000003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45995.130725000003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45995.130725000003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45995.130725000003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45995.130725000003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45995.130725000003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45995.130725000003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45995.130725000003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45995.130725000003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ref="G208:G271" ca="1" si="4">IFERROR(NOW()-F208,"-")</f>
        <v>45995.130725000003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45995.130725000003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45995.130725000003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45995.130725000003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45995.130725000003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45995.130725000003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45995.130725000003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45995.130725000003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45995.130725000003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45995.130725000003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45995.130725000003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45995.130725000003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45995.130725000003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45995.130725000003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45995.13072523148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45995.13072523148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45995.13072523148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45995.13072523148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45995.13072523148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45995.13072523148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45995.13072523148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45995.13072523148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45995.13072523148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45995.13072523148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45995.13072523148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45995.13072523148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45995.13072523148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45995.13072523148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45995.13072523148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45995.13072523148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45995.13072523148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45995.13072523148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45995.13072523148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45995.13072523148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45995.13072523148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45995.13072523148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45995.13072523148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45995.13072523148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45995.13072523148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45995.13072523148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45995.13072523148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45995.13072523148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45995.13072523148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45995.13072523148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45995.13072523148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45995.13072523148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45995.13072523148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45995.13072523148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45995.13072523148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45995.13072523148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45995.13072523148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45995.13072523148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45995.13072523148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45995.13072523148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45995.13072523148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45995.13072523148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45995.13072523148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45995.13072523148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45995.13072523148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45995.13072523148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45995.13072523148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45995.13072523148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45995.13072523148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45995.13072523148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ref="G272:G335" ca="1" si="5">IFERROR(NOW()-F272,"-")</f>
        <v>45995.13072523148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45995.13072523148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45995.13072523148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45995.13072523148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45995.13072523148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45995.13072523148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45995.13072523148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45995.13072523148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45995.13072523148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45995.13072523148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45995.13072523148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45995.13072523148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45995.13072523148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45995.13072523148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45995.13072523148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45995.13072523148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45995.13072523148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45995.13072523148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45995.13072523148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45995.13072523148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45995.13072523148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45995.13072523148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45995.13072523148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45995.13072523148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45995.13072523148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45995.13072523148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45995.13072523148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45995.13072523148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45995.13072523148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45995.13072523148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45995.13072523148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45995.13072523148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45995.13072523148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45995.13072523148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45995.13072523148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45995.13072523148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45995.13072523148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45995.13072523148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45995.13072523148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45995.13072523148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45995.13072523148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45995.13072523148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45995.13072523148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45995.13072523148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45995.13072523148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45995.13072523148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45995.13072523148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45995.13072523148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45995.13072523148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45995.13072523148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45995.13072523148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45995.13072523148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45995.13072523148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45995.13072523148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45995.13072523148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45995.13072523148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45995.13072523148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45995.13072523148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45995.13072523148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45995.13072523148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45995.13072523148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45995.13072523148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45995.13072523148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45995.13072523148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ref="G336:G399" ca="1" si="6">IFERROR(NOW()-F336,"-")</f>
        <v>45995.13072523148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45995.13072523148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45995.13072523148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45995.13072523148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45995.13072523148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45995.13072523148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45995.13072523148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45995.13072523148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45995.13072523148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45995.13072523148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45995.13072523148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45995.13072523148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45995.13072523148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45995.13072523148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45995.13072523148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45995.13072523148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45995.13072523148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45995.13072523148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45995.13072523148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45995.13072523148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45995.13072523148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45995.13072523148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45995.13072523148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45995.13072523148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45995.13072523148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45995.13072523148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45995.13072523148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45995.13072523148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45995.13072523148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45995.13072523148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45995.13072523148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45995.13072523148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45995.13072523148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45995.13072523148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45995.13072523148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45995.13072523148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45995.13072523148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45995.13072523148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45995.13072523148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45995.13072523148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45995.13072523148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45995.13072523148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45995.13072523148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45995.13072523148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45995.13072523148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45995.13072523148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45995.13072523148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45995.13072523148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45995.13072523148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45995.13072523148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45995.13072523148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45995.13072523148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45995.13072523148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45995.13072523148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45995.13072523148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45995.13072523148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45995.13072523148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45995.13072523148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45995.13072523148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45995.13072523148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45995.13072523148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45995.13072523148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45995.13072523148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45995.13072523148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ref="G400:G463" ca="1" si="7">IFERROR(NOW()-F400,"-")</f>
        <v>45995.13072523148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45995.13072523148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45995.13072523148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45995.13072523148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45995.13072523148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45995.13072523148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45995.13072523148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45995.13072523148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45995.13072523148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45995.13072523148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45995.13072523148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45995.13072523148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45995.13072523148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45995.13072523148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45995.13072523148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45995.13072523148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45995.13072523148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45995.13072523148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45995.13072523148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45995.13072523148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45995.13072523148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45995.13072523148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45995.13072523148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45995.13072523148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45995.13072523148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45995.13072523148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45995.13072523148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45995.13072523148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45995.13072523148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45995.13072523148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45995.13072523148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45995.13072523148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45995.13072523148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45995.13072523148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45995.13072523148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45995.13072523148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45995.13072523148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45995.13072523148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45995.13072523148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45995.13072523148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45995.13072523148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45995.13072523148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45995.13072523148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45995.13072523148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45995.13072523148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45995.13072523148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45995.13072523148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45995.13072523148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45995.13072523148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45995.13072523148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45995.13072523148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45995.13072523148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45995.13072523148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45995.13072523148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45995.13072523148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45995.13072523148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45995.13072523148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45995.13072523148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45995.13072523148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45995.13072523148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45995.13072523148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45995.13072523148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45995.13072523148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45995.13072523148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ref="G464:G527" ca="1" si="8">IFERROR(NOW()-F464,"-")</f>
        <v>45995.13072523148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45995.13072523148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45995.13072523148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45995.13072523148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45995.13072523148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45995.13072523148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45995.13072523148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45995.13072523148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45995.13072523148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45995.13072523148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45995.13072523148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45995.13072523148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45995.13072523148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45995.13072523148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45995.13072523148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45995.13072523148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45995.13072523148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45995.13072523148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45995.13072523148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45995.13072523148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45995.13072523148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45995.13072523148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45995.13072523148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45995.13072523148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45995.13072523148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45995.13072523148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45995.13072523148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45995.13072523148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45995.13072523148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45995.13072523148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45995.13072523148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45995.13072523148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45995.13072523148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45995.13072523148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45995.13072523148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45995.13072523148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45995.13072523148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45995.13072523148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45995.13072523148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45995.13072523148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45995.13072523148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45995.13072523148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45995.13072523148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45995.13072523148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45995.13072523148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45995.13072523148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45995.13072523148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45995.13072523148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45995.13072523148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45995.13072523148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45995.13072523148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45995.13072523148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45995.13072523148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45995.13072523148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45995.13072523148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45995.13072523148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45995.13072523148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45995.13072523148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45995.13072523148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45995.13072523148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45995.13072523148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45995.13072523148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45995.13072523148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45995.13072523148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ref="G528:G591" ca="1" si="9">IFERROR(NOW()-F528,"-")</f>
        <v>45995.13072523148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45995.13072523148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45995.13072523148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45995.13072523148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45995.13072523148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45995.13072523148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45995.13072523148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45995.13072523148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45995.13072523148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45995.13072523148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45995.13072523148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45995.13072523148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45995.13072523148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45995.13072523148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45995.13072523148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45995.13072523148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45995.13072523148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45995.13072523148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45995.13072523148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45995.13072523148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45995.13072523148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45995.13072523148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45995.13072523148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45995.13072523148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45995.13072523148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45995.13072523148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45995.13072523148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45995.13072523148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45995.13072523148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45995.13072523148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45995.13072523148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45995.13072523148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45995.13072523148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45995.13072523148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45995.13072523148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45995.13072523148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45995.13072523148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45995.13072523148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45995.13072523148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45995.13072523148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45995.13072523148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45995.13072523148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45995.13072523148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45995.13072523148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45995.13072523148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45995.13072523148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45995.13072523148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45995.13072523148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45995.13072523148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45995.13072523148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45995.13072523148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45995.13072523148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45995.13072523148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45995.13072523148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45995.13072523148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45995.13072523148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45995.13072523148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45995.13072523148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45995.13072523148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45995.13072523148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45995.13072523148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45995.13072523148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45995.13072523148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45995.13072523148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ref="G592:G655" ca="1" si="10">IFERROR(NOW()-F592,"-")</f>
        <v>45995.13072523148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45995.13072523148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45995.13072523148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45995.13072523148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45995.13072523148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45995.13072523148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45995.13072523148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45995.13072523148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45995.13072523148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45995.13072523148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45995.13072523148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45995.13072523148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45995.13072523148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45995.13072523148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45995.13072523148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45995.13072523148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45995.13072523148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45995.13072523148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45995.13072523148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45995.13072523148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45995.13072523148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45995.13072523148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45995.13072523148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45995.13072523148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45995.13072523148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45995.13072523148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45995.13072523148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45995.13072523148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45995.13072523148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45995.13072523148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45995.13072523148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45995.13072523148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45995.13072523148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45995.13072523148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45995.13072523148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45995.13072523148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45995.13072523148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45995.13072523148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45995.13072523148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45995.13072523148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45995.13072523148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45995.13072523148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45995.13072523148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45995.13072523148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45995.13072523148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45995.13072523148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45995.13072523148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45995.13072523148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45995.13072523148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45995.13072523148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45995.13072523148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45995.13072523148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45995.13072523148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45995.13072523148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45995.13072523148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45995.13072523148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45995.13072523148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45995.13072523148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45995.13072523148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45995.13072523148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45995.13072523148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45995.13072523148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45995.13072523148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45995.13072523148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ref="G656:G719" ca="1" si="11">IFERROR(NOW()-F656,"-")</f>
        <v>45995.13072523148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45995.13072523148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45995.13072523148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45995.13072523148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45995.13072523148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45995.13072523148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45995.13072523148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45995.13072523148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45995.13072523148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45995.13072523148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45995.13072523148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45995.13072523148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45995.13072523148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45995.13072523148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45995.13072523148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45995.13072523148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45995.13072523148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45995.13072523148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45995.13072523148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45995.13072523148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45995.13072523148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45995.13072523148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45995.13072523148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45995.13072523148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45995.13072523148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45995.13072523148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45995.13072523148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45995.13072523148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45995.13072523148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45995.13072523148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45995.13072523148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45995.13072523148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45995.13072523148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45995.13072523148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45995.13072523148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45995.13072523148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45995.13072523148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45995.13072523148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45995.13072523148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45995.13072523148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45995.13072523148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45995.13072523148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45995.13072523148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45995.13072523148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45995.13072523148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45995.13072523148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45995.13072523148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45995.13072523148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45995.13072523148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45995.13072523148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45995.13072523148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45995.13072523148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45995.13072523148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45995.13072523148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45995.13072523148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45995.13072523148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45995.13072523148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45995.13072523148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45995.13072523148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45995.13072523148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45995.13072523148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45995.13072523148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45995.13072523148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45995.13072523148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ref="G720:G783" ca="1" si="12">IFERROR(NOW()-F720,"-")</f>
        <v>45995.13072523148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45995.13072523148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45995.13072523148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45995.13072523148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45995.13072523148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45995.13072523148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45995.13072523148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45995.13072523148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45995.13072523148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45995.13072523148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45995.13072523148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45995.13072523148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45995.13072523148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45995.13072523148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45995.13072523148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45995.13072523148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45995.13072523148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45995.13072523148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45995.13072523148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45995.13072523148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45995.13072523148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45995.13072523148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45995.13072523148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45995.13072523148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45995.13072523148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45995.13072523148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45995.13072523148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45995.13072523148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45995.13072523148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45995.13072523148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45995.13072523148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45995.13072523148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45995.13072523148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45995.13072523148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45995.13072523148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45995.13072523148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45995.13072523148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45995.13072523148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45995.13072523148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45995.13072523148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45995.13072523148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45995.13072523148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45995.13072523148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45995.13072523148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45995.13072523148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45995.13072523148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45995.13072523148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45995.13072523148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45995.13072523148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45995.13072523148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45995.13072523148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45995.13072523148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45995.13072523148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45995.13072523148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45995.13072523148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45995.13072523148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45995.13072523148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45995.13072523148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45995.13072523148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45995.13072523148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45995.13072523148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45995.13072523148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45995.13072523148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45995.13072523148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ref="G784:G847" ca="1" si="13">IFERROR(NOW()-F784,"-")</f>
        <v>45995.13072523148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45995.13072523148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45995.13072523148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45995.13072523148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45995.13072523148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45995.13072523148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45995.13072523148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45995.13072523148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45995.13072523148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45995.13072523148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45995.13072523148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45995.13072523148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45995.13072523148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45995.13072523148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45995.13072523148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45995.13072523148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45995.13072523148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45995.13072523148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45995.13072523148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45995.13072523148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45995.13072523148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45995.13072523148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45995.13072523148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45995.13072523148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45995.13072523148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45995.13072523148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45995.13072523148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45995.13072523148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45995.13072523148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45995.13072523148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45995.13072523148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45995.13072523148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45995.13072523148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45995.13072523148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45995.13072523148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45995.13072523148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45995.13072523148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45995.13072523148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45995.13072523148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45995.13072523148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45995.13072523148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45995.13072523148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45995.13072523148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45995.13072523148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45995.13072523148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45995.13072523148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45995.13072523148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45995.13072523148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45995.13072523148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45995.13072523148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45995.13072523148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45995.13072523148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45995.13072523148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45995.13072523148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45995.13072523148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45995.13072523148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45995.13072523148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45995.13072523148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45995.13072523148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45995.13072523148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45995.13072523148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45995.13072523148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45995.13072523148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45995.13072523148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ref="G848:G911" ca="1" si="14">IFERROR(NOW()-F848,"-")</f>
        <v>45995.13072523148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45995.13072523148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45995.13072523148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45995.13072523148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45995.13072523148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45995.13072523148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45995.13072523148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45995.13072523148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45995.13072523148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45995.13072523148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45995.13072523148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45995.13072523148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45995.13072523148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45995.13072523148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45995.13072523148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45995.13072523148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45995.13072523148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45995.13072523148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45995.13072523148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45995.13072523148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45995.13072523148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45995.13072523148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45995.13072523148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45995.13072523148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45995.13072523148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45995.13072523148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45995.13072523148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45995.13072523148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45995.13072523148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45995.13072523148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45995.13072523148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45995.13072523148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45995.13072523148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45995.13072523148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45995.13072523148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45995.13072523148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45995.13072523148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45995.13072523148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45995.13072523148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45995.13072523148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45995.13072523148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45995.13072523148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45995.13072523148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45995.13072523148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45995.13072523148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45995.13072523148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45995.13072523148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45995.13072523148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45995.13072523148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45995.13072523148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45995.13072523148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45995.13072523148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45995.13072523148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45995.13072523148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45995.13072523148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45995.13072523148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45995.13072523148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45995.13072523148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45995.13072523148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45995.13072523148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45995.13072523148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45995.13072523148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45995.13072523148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45995.13072523148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ref="G912:G926" ca="1" si="15">IFERROR(NOW()-F912,"-")</f>
        <v>45995.13072523148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45995.13072523148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45995.13072523148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45995.13072523148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45995.13072523148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45995.13072523148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45995.13072523148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45995.13072523148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45995.13072523148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45995.13072523148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45995.13072523148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45995.13072523148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45995.13072523148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45995.13072523148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45995.13072523148</v>
      </c>
      <c r="H926" s="22"/>
      <c r="I926" s="19" t="str">
        <f>IFERROR(VLOOKUP(D926,DB!A:F,6,0),"")</f>
        <v/>
      </c>
      <c r="J926" s="18" t="str">
        <f>IFERROR(VLOOKUP(D926,DB!A:G,7,0),"")</f>
        <v/>
      </c>
      <c r="K926" s="42"/>
      <c r="L926" s="23" t="str">
        <f>IFERROR(VLOOKUP(D926,DB!A:I,9,0),"")</f>
        <v/>
      </c>
    </row>
  </sheetData>
  <dataValidations count="2">
    <dataValidation allowBlank="1" showInputMessage="1" showErrorMessage="1" sqref="E1" xr:uid="{5914219A-CB83-432D-936A-CC0CB6F3982A}"/>
    <dataValidation type="list" allowBlank="1" showInputMessage="1" showErrorMessage="1" sqref="E2:E9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291.65000740740652</v>
      </c>
      <c r="H2" s="92">
        <v>45703.474768518521</v>
      </c>
      <c r="I2" s="92" t="str">
        <f>IFERROR(VLOOKUP(D2,DB!A:F,6,0),"")</f>
        <v>SCECO</v>
      </c>
      <c r="J2" s="92" t="str">
        <f>IFERROR(VLOOKUP(D2,DB!A:G,7,0),"")</f>
        <v>Dead</v>
      </c>
      <c r="K2" s="94" t="s">
        <v>39196</v>
      </c>
      <c r="L2" s="88" t="str">
        <f>IFERROR(VLOOKUP(D2,DB!A:I,9,0),"")</f>
        <v>Latis</v>
      </c>
    </row>
    <row r="3" spans="1:16" ht="15" customHeight="1">
      <c r="A3" s="88" t="s">
        <v>39197</v>
      </c>
      <c r="B3" s="110" t="str">
        <f>IFERROR(VLOOKUP(D3,DB!A:K,11,0),"")</f>
        <v>R4</v>
      </c>
      <c r="C3" s="90">
        <v>1</v>
      </c>
      <c r="D3" s="88" t="s">
        <v>39198</v>
      </c>
      <c r="E3" s="91" t="s">
        <v>39106</v>
      </c>
      <c r="F3" s="92">
        <v>45994.982638888891</v>
      </c>
      <c r="G3" s="93">
        <f t="shared" ref="G3:G34" ca="1" si="0">IFERROR(NOW()-F3,"")</f>
        <v>0.14808611111220671</v>
      </c>
      <c r="H3" s="92">
        <v>45994.977592592593</v>
      </c>
      <c r="I3" s="110" t="str">
        <f>IFERROR(VLOOKUP(D3,DB!A:F,6,0),"")</f>
        <v>Generator-SG</v>
      </c>
      <c r="J3" s="110" t="str">
        <f>IFERROR(VLOOKUP(D3,DB!A:G,7,0),"")</f>
        <v>Dead</v>
      </c>
      <c r="K3" s="94" t="s">
        <v>39199</v>
      </c>
      <c r="L3" s="88" t="str">
        <f>IFERROR(VLOOKUP(D3,DB!A:I,9,0),"")</f>
        <v>Latis</v>
      </c>
    </row>
    <row r="4" spans="1:16" ht="15" customHeight="1">
      <c r="A4" s="110"/>
      <c r="B4" s="110" t="str">
        <f>IFERROR(VLOOKUP(D4,DB!A:K,11,0),"")</f>
        <v/>
      </c>
      <c r="C4" s="90"/>
      <c r="D4" s="88"/>
      <c r="E4" s="91"/>
      <c r="F4" s="92"/>
      <c r="G4" s="93">
        <f t="shared" ca="1" si="0"/>
        <v>45995.130725000003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45995.130725000003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45995.130725000003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45995.130725000003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45995.130725000003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45995.130725000003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45995.130725000003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45995.130725000003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45995.130725000003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45995.130725000003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45995.130725000003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45995.130725000003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45995.130725000003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45995.130725000003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45995.130725000003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45995.130725000003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45995.130725000003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45995.130725000003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45995.130725000003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45995.130725000003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45995.130725000003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45995.130725000003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45995.130725000003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45995.130725000003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45995.130725000003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45995.130725000003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45995.130725000003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45995.130725000003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45995.130725000003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45995.130725000003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45995.130725000003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45995.130725000003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45995.130725000003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45995.130725000003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45995.130725000003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45995.130725000003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45995.130725000003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45995.130725000003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45995.130725000003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45995.130725000003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45995.130725000003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45995.130725000003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45995.130725000003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45995.130725000003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45995.130725000003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45995.130725000003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45995.130725000003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45995.130725000003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45995.130725000003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45995.130725000003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45995.130725000003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45995.130725000003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45995.130725000003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45995.130725000003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45995.130725000003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45995.130725000003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45995.130725000003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45995.130725000003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45995.130725000003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45995.130725000003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45995.130725000003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45995.130725000003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45995.130725000003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45995.130725000003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45995.130725000003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45995.130725000003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45995.130725000003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45995.130725000003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45995.130725000003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45995.130725000003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45995.130725000003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45995.130725000003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45995.130725000003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45995.130725000003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45995.130725000003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45995.130725000003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45995.130725000003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45995.130725000003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45995.130725000003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45995.130725000003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45995.130725000003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45995.130725000003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45995.130725000003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45995.130725000003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45995.130725000003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45995.130725000003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45995.130725000003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45995.130725000003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45995.130725000003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45995.130725000003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45995.130725000003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45995.130725000003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45995.130725000003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45995.130725000003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45995.130725000003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45995.130725000003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45995.130725000003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45995.130725000003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45995.130725000003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45995.130725000003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45995.130725000003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45995.130725000003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45995.130725000003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45995.130725000003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45995.130725000003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45995.130725000003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45995.130725000003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45995.130725000003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45995.130725000003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45995.130725000003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45995.130725000003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45995.130725000003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45995.130725000003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45995.130725000003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45995.130725000003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45995.130725000003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45995.130725000003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45995.130725000003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45995.130725000003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45995.130725000003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45995.130725000003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45995.130725000003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45995.130725000003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45995.130725000003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45995.130725000003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45995.130725000003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45995.130725000003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45995.130725000003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45995.130725000003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45995.130725000003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45995.130725000003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45995.130725000003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45995.130725000003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45995.130725000003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45995.130725000003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45995.130725000003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45995.130725000003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45995.130725000003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45995.130725000003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45995.130725000003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45995.130725000003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45995.130725000003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45995.130725000003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45995.130725000003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45995.130725000003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45995.130725000003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45995.130725000003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45995.130725000003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45995.130725000003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45995.130725000003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45995.130725000003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45995.130725000003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45995.130725000003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45995.130725000003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45995.130725000003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45995.130725000003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45995.130725000003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45995.130725000003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45995.130725000003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45995.130725000003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45995.130725000003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45995.130725000003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45995.130725000003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45995.130725000003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45995.130725000003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45995.130725000003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45995.130725000003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45995.130725000003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45995.130725000003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45995.130725000003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45995.130725000003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45995.130725000003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45995.130725000003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45995.130725000003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45995.130725000003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45995.130725000003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45995.130725000003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45995.130725000003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45995.130725000003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45995.130725000003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45995.130725000003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45995.130725000003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45995.130725000003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45995.130725000003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45995.130725000003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45995.130725000003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45995.130725000003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45995.130725000003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45995.130725000003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45995.130725000003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45995.130725000003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45995.130725000003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45995.130725000003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45995.130725000003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45995.130725000003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45995.130725000003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45995.130725000003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45995.130725000003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45995.130725000003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45995.130725000003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45995.130725000003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45995.130725000003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45995.130725000003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45995.130725000003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45995.130725000003</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103.2986648148144</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68.941847685186076</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46.469613888890308</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13.757426388889144</v>
      </c>
      <c r="H5" s="136">
        <v>45981.360798611109</v>
      </c>
      <c r="I5" s="106" t="str">
        <f>IFERROR(VLOOKUP(D5,DB!A:F,6,0),"")</f>
        <v>SCECO</v>
      </c>
      <c r="J5" s="106" t="str">
        <f>IFERROR(VLOOKUP(D5,DB!A:G,7,0),"")</f>
        <v>Dead</v>
      </c>
      <c r="K5" s="106" t="s">
        <v>39207</v>
      </c>
      <c r="L5" s="106" t="str">
        <f>IFERROR(VLOOKUP(D5,DB!A:I,9,0),"")</f>
        <v>Latis</v>
      </c>
    </row>
    <row r="6" spans="1:13" ht="45.75">
      <c r="A6" s="37" t="s">
        <v>39208</v>
      </c>
      <c r="B6" s="37" t="str">
        <f>IFERROR(VLOOKUP(D6,DB!A:K,11,0),"")</f>
        <v>R5</v>
      </c>
      <c r="C6" s="37">
        <v>1</v>
      </c>
      <c r="D6" s="37" t="s">
        <v>33061</v>
      </c>
      <c r="E6" s="37" t="s">
        <v>39185</v>
      </c>
      <c r="F6" s="38">
        <v>45994.817233796297</v>
      </c>
      <c r="G6" s="135">
        <f ca="1">IFERROR(NOW()-F6,"")</f>
        <v>0.31349097222118871</v>
      </c>
      <c r="H6" s="38">
        <v>45994.806076388886</v>
      </c>
      <c r="I6" s="37" t="str">
        <f>IFERROR(VLOOKUP(D6,DB!A:F,6,0),"")</f>
        <v>SCECO</v>
      </c>
      <c r="J6" s="37" t="str">
        <f>IFERROR(VLOOKUP(D6,DB!A:G,7,0),"")</f>
        <v>Dead</v>
      </c>
      <c r="K6" s="37" t="s">
        <v>39209</v>
      </c>
      <c r="L6" s="37" t="str">
        <f>IFERROR(VLOOKUP(D6,DB!A:I,9,0),"")</f>
        <v>Latis</v>
      </c>
    </row>
    <row r="7" spans="1:13">
      <c r="A7" s="37"/>
      <c r="B7" s="37" t="str">
        <f>IFERROR(VLOOKUP(D7,DB!A:K,11,0),"")</f>
        <v/>
      </c>
      <c r="C7" s="37"/>
      <c r="D7" s="37"/>
      <c r="E7" s="37"/>
      <c r="F7" s="38"/>
      <c r="G7" s="135">
        <f ca="1">IFERROR(NOW()-F7,"")</f>
        <v>45995.130724768518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45995.130724768518</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45995.130724768518</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45995.130724768518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45995.130724768518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45995.130724768518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45995.130724768518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45995.130724768518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45995.130724768518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45995.130724768518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45995.130724768518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45995.130724768518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45995.130724768518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45995.130724768518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45995.130724768518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45995.130724768518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45995.130724768518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45995.130724768518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45995.130724768518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45995.130724768518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45995.130724768518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45995.130724768518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45995.130724768518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45995.130724768518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45995.130724768518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45995.130724768518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45995.130724768518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45995.130724768518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45995.130724768518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45995.130724768518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45995.130724768518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45995.130724768518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45995.130724768518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45995.130724768518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45995.130724768518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45995.130724768518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45995.130724768518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45995.130724768518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45995.130724768518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45995.130724768518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45995.130724768518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45995.130724768518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45995.130724768518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45995.130724768518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45995.130724768518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45995.130724768518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45995.130724768518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45995.130724768518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45995.130724768518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45995.130724768518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45995.130724768518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45995.130724768518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45995.130724768518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45995.130724768518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45995.130724768518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45995.130724768518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45995.130724768518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45995.130724768518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45995.130724768518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45995.130724768518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45995.130724768518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45995.130724768518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45995.130724768518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45995.130724768518</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45995.130724768518</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9"/>
  <sheetViews>
    <sheetView tabSelected="1" workbookViewId="0">
      <selection activeCell="A3" sqref="A3:X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2</v>
      </c>
      <c r="D2" s="119" t="s">
        <v>39062</v>
      </c>
      <c r="E2" s="142" t="s">
        <v>39106</v>
      </c>
      <c r="F2" s="121"/>
      <c r="G2" s="101">
        <f t="shared" ref="G2:G63" ca="1" si="0">IFERROR(NOW()-F2,"-")</f>
        <v>45995.130724768518</v>
      </c>
      <c r="H2" s="121">
        <v>45994.855833333335</v>
      </c>
      <c r="I2" s="119" t="str">
        <f>IFERROR(VLOOKUP(D2,DB!A:F,6,0),"")</f>
        <v>Generator-SG</v>
      </c>
      <c r="J2" s="119" t="str">
        <f>IFERROR(VLOOKUP(D2,DB!A:G,7,0),"")</f>
        <v>Vandalized</v>
      </c>
      <c r="K2" s="122" t="s">
        <v>39211</v>
      </c>
      <c r="L2" s="137" t="str">
        <f>IFERROR(VLOOKUP(D2,DB!A:I,9,0),"")</f>
        <v>Latis</v>
      </c>
    </row>
    <row r="3" spans="1:16382" ht="31.5" customHeight="1">
      <c r="A3" s="118"/>
      <c r="B3" s="119" t="str">
        <f>IFERROR(VLOOKUP(D3,DB!A:K,11,0),"")</f>
        <v/>
      </c>
      <c r="C3" s="120"/>
      <c r="D3" s="119"/>
      <c r="E3" s="142"/>
      <c r="F3" s="121"/>
      <c r="G3" s="101">
        <f t="shared" ca="1" si="0"/>
        <v>45995.130724768518</v>
      </c>
      <c r="H3" s="121"/>
      <c r="I3" s="119" t="str">
        <f>IFERROR(VLOOKUP(D3,DB!A:F,6,0),"")</f>
        <v/>
      </c>
      <c r="J3" s="119" t="str">
        <f>IFERROR(VLOOKUP(D3,DB!A:G,7,0),"")</f>
        <v/>
      </c>
      <c r="K3" s="122" t="s">
        <v>39212</v>
      </c>
      <c r="L3" s="137" t="str">
        <f>IFERROR(VLOOKUP(D3,DB!A:I,9,0),"")</f>
        <v/>
      </c>
    </row>
    <row r="4" spans="1:16382" ht="31.5" customHeight="1">
      <c r="A4" s="118"/>
      <c r="B4" s="119" t="str">
        <f>IFERROR(VLOOKUP(D4,DB!A:K,11,0),"")</f>
        <v/>
      </c>
      <c r="C4" s="120"/>
      <c r="D4" s="119"/>
      <c r="E4" s="142"/>
      <c r="F4" s="121"/>
      <c r="G4" s="72">
        <f t="shared" ca="1" si="0"/>
        <v>45995.130724768518</v>
      </c>
      <c r="H4" s="121"/>
      <c r="I4" s="119" t="str">
        <f>IFERROR(VLOOKUP(D4,DB!A:F,6,0),"")</f>
        <v/>
      </c>
      <c r="J4" s="119" t="s">
        <v>39212</v>
      </c>
      <c r="K4" s="122"/>
      <c r="L4" s="137" t="str">
        <f>IFERROR(VLOOKUP(D4,DB!A:I,9,0),"")</f>
        <v/>
      </c>
    </row>
    <row r="5" spans="1:16382" ht="31.5" customHeight="1">
      <c r="A5" s="118"/>
      <c r="B5" s="119" t="str">
        <f>IFERROR(VLOOKUP(D5,DB!A:K,11,0),"")</f>
        <v/>
      </c>
      <c r="C5" s="120"/>
      <c r="D5" s="119"/>
      <c r="E5" s="142"/>
      <c r="F5" s="121"/>
      <c r="G5" s="72">
        <f t="shared" ca="1" si="0"/>
        <v>45995.130724768518</v>
      </c>
      <c r="H5" s="121"/>
      <c r="I5" s="72"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45995.130724768518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45995.130724768518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45995.130724768518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45995.130724768518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45995.130724768518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45995.130724768518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45995.130724768518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45995.130724768518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45995.130724768518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45995.130724768518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45995.130724768518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45995.130724768518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45995.130724768518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45995.130724768518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45995.130724768518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45995.130724768518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45995.130724768518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45995.130724768518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45995.130724768518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45995.130724768518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45995.130724768518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45995.130724768518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45995.130724768518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45995.130724768518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45995.130724768518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45995.130724768518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45995.130724768518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45995.130724768518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45995.130724768518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45995.130724768518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45995.130724768518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45995.130724768518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45995.130724768518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45995.130724768518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45995.130724768518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45995.130724768518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45995.130724768518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45995.130724768518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45995.130724768518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45995.130724768518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45995.130724768518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45995.130724768518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45995.130724768518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45995.130724768518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45995.130724768518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45995.130724768518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45995.130724768518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45995.130724768518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45995.130724768518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45995.130724768518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45995.130724768518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45995.130724768518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45995.130724768518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45995.130724768518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45995.130724768518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45995.130724768518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45995.130724768518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45995.130724768518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ref="G64:G127" ca="1" si="1">IFERROR(NOW()-F64,"-")</f>
        <v>45995.130724768518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45995.130724768518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45995.130724768518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45995.130724768518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45995.130724768518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45995.130724768518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45995.130724768518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45995.130724768518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45995.130724768518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45995.130724768518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45995.130724768518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45995.130724768518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45995.130724768518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45995.130724768518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45995.130724768518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45995.130724768518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45995.130724768518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45995.130724768518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45995.130724768518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45995.130724768518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45995.130724768518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45995.130724768518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45995.130724768518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45995.130724768518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45995.130724768518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45995.130724768518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45995.130724768518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45995.130724768518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45995.130724768518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45995.130724768518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45995.130724768518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45995.130724768518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45995.130724768518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45995.130724768518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45995.130724768518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45995.130724768518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45995.130724768518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45995.130724768518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45995.130724768518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45995.130724768518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45995.130724768518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45995.130724768518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45995.130724768518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45995.130724768518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45995.130724768518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45995.130724768518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45995.130724768518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45995.130724768518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45995.130724768518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45995.130724768518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45995.130724768518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45995.130724768518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45995.130724768518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45995.130724768518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45995.130724768518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45995.130724768518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45995.130724768518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45995.130724768518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45995.130724768518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45995.130724768518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45995.130724768518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45995.130724768518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45995.130724768518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45995.130724768518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ref="G128:G191" ca="1" si="2">IFERROR(NOW()-F128,"-")</f>
        <v>45995.130724768518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45995.130724768518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45995.130724768518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45995.130724768518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45995.130724768518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45995.130724768518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45995.130724768518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45995.130724768518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45995.130724768518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45995.130724768518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45995.130724768518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45995.130724768518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45995.130724768518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45995.130724768518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45995.130724768518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45995.130724768518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45995.130724768518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45995.130724768518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45995.130724768518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45995.130724768518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45995.130724768518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45995.130724768518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45995.130724768518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45995.130724768518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45995.130724768518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45995.130724768518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45995.130724768518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45995.130724768518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45995.130724768518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45995.130724768518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45995.130724768518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45995.130724768518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45995.130724768518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45995.130724768518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45995.130724768518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45995.130724768518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45995.130724768518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45995.130724768518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45995.130724768518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45995.130724768518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45995.130724768518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45995.130724768518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45995.130724768518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45995.130724768518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45995.130724768518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45995.130724768518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45995.130724768518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45995.130724768518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45995.130724768518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45995.130724768518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45995.130724768518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45995.130724768518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45995.130724768518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45995.130724768518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45995.130724768518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45995.130724768518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45995.130724768518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45995.130724768518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45995.130724768518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45995.130724768518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45995.130724768518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45995.130724768518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45995.130724768518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45995.130724768518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ref="G192:G255" ca="1" si="3">IFERROR(NOW()-F192,"-")</f>
        <v>45995.130724768518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45995.130724768518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45995.130724768518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45995.130724768518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45995.130724768518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45995.130724768518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45995.130724768518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45995.130724768518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45995.130724768518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45995.130724768518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45995.130724768518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45995.130724768518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45995.130724768518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45995.130724768518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45995.130724768518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45995.130724768518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45995.130724768518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45995.130724768518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45995.130724768518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45995.130724768518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45995.130724768518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45995.130724768518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45995.130724768518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45995.130724768518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45995.130724768518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45995.130724768518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45995.130724768518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45995.130724768518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45995.130724768518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45995.130724768518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45995.130724768518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45995.130724768518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45995.130724768518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45995.130724768518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45995.130724768518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45995.130724768518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45995.130724768518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45995.130724768518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45995.130724768518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45995.130724768518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45995.130724768518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45995.130724768518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45995.130724768518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45995.130724768518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45995.130724768518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45995.130724768518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45995.130724768518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45995.130724768518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45995.130724768518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45995.130724768518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45995.130724768518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45995.130724768518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45995.130724768518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45995.130724768518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45995.130724768518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45995.130724768518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45995.130724768518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45995.130724768518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45995.130724768518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45995.130724768518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45995.130724768518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45995.130724768518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45995.130724768518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45995.130724768518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ref="G256:G319" ca="1" si="4">IFERROR(NOW()-F256,"-")</f>
        <v>45995.130724768518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45995.130724768518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45995.130724768518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45995.130724768518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45995.130724768518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45995.130724768518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45995.130724768518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45995.130724768518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45995.130724768518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45995.130724768518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45995.130724768518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45995.130724768518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45995.130724768518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45995.130724768518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45995.130724768518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45995.130724768518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45995.130724768518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45995.130724768518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45995.130724768518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45995.130724768518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45995.130724768518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45995.130724768518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45995.130724768518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45995.130724768518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45995.130724768518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45995.130724768518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45995.130724768518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45995.130724768518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45995.130724768518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45995.130724768518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45995.130724768518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45995.130724768518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45995.130724768518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45995.130724768518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45995.130724768518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45995.130724768518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45995.130724768518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45995.130724768518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45995.130724768518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45995.130724768518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45995.130724768518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45995.130724768518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45995.130724768518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45995.130724768518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45995.130724768518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45995.130724768518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45995.130724768518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45995.130724768518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45995.130724768518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45995.130724768518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45995.130724768518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45995.130724768518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45995.130724768518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45995.130724768518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45995.130724768518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45995.130724768518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45995.130724768518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45995.130724768518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45995.130724768518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45995.130724768518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45995.130724768518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45995.130724768518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45995.130724768518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45995.130724768518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ref="G320:G383" ca="1" si="5">IFERROR(NOW()-F320,"-")</f>
        <v>45995.130724768518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45995.130724768518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45995.130724768518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45995.130724768518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45995.130724768518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45995.130724768518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45995.130724768518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45995.130724768518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45995.130724768518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45995.130724768518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45995.130724768518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45995.130724768518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45995.130724768518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45995.130724768518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45995.130724768518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45995.130724768518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45995.130724768518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45995.130724768518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45995.130724768518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45995.130724768518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45995.130724768518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45995.130724768518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45995.130724768518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45995.130724768518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45995.130724768518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45995.130724768518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45995.130724768518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45995.130724768518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45995.130724768518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45995.130724768518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45995.130724768518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45995.130724768518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45995.130724768518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45995.130724768518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45995.130724768518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45995.130724768518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45995.130724768518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45995.130724768518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45995.130724768518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45995.130724768518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45995.130724768518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45995.130724768518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45995.130724768518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45995.130724768518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45995.130724768518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45995.130724768518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45995.130724768518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45995.130724768518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45995.130724768518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45995.130724768518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45995.130724768518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45995.130724768518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45995.130724768518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45995.130724768518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45995.130724768518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45995.130724768518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45995.130724768518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45995.130724768518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45995.130724768518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45995.130724768518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45995.130724768518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45995.130724768518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45995.130724768518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45995.130724768518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ref="G384:G447" ca="1" si="6">IFERROR(NOW()-F384,"-")</f>
        <v>45995.130724768518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45995.130724768518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45995.130724768518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45995.130724768518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45995.130724768518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45995.130724768518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45995.130724768518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45995.130724768518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45995.130724768518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45995.130724768518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45995.130724768518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45995.130724768518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45995.130724768518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45995.130724768518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45995.130724768518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45995.130724768518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45995.130724768518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45995.130724768518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45995.130724768518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45995.130724768518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45995.130724768518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45995.130724768518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45995.130724768518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45995.130724768518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45995.130724768518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45995.130724768518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45995.130724768518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45995.130724768518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45995.130724768518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45995.130724768518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45995.130724768518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45995.130724768518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45995.130724768518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45995.130724768518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45995.130724768518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45995.130724768518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45995.130724768518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45995.130724768518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45995.130724768518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45995.130724768518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45995.130724768518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45995.130724768518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45995.130724768518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45995.130724768518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45995.130724768518</v>
      </c>
      <c r="H428" s="121"/>
      <c r="I428" s="119" t="str">
        <f>IFERROR(VLOOKUP(D428,DB!A:F,6,0),"")</f>
        <v/>
      </c>
      <c r="J428" s="119" t="str">
        <f>IFERROR(VLOOKUP(D428,DB!A:G,7,0),"")</f>
        <v/>
      </c>
      <c r="K428" s="122"/>
      <c r="L428" s="137" t="str">
        <f>IFERROR(VLOOKUP(D428,DB!A:I,9,0),"")</f>
        <v/>
      </c>
    </row>
    <row r="429" spans="1:12" ht="31.5" customHeight="1">
      <c r="A429" s="143"/>
      <c r="B429" s="144" t="str">
        <f>IFERROR(VLOOKUP(D429,DB!A:K,11,0),"")</f>
        <v/>
      </c>
      <c r="C429" s="145"/>
      <c r="D429" s="144"/>
      <c r="E429" s="142"/>
      <c r="F429" s="146"/>
      <c r="G429" s="147">
        <f t="shared" ca="1" si="6"/>
        <v>45995.130724768518</v>
      </c>
      <c r="H429" s="146"/>
      <c r="I429" s="144" t="str">
        <f>IFERROR(VLOOKUP(D429,DB!A:F,6,0),"")</f>
        <v/>
      </c>
      <c r="J429" s="144" t="str">
        <f>IFERROR(VLOOKUP(D429,DB!A:G,7,0),"")</f>
        <v/>
      </c>
      <c r="K429" s="148"/>
      <c r="L429" s="149" t="str">
        <f>IFERROR(VLOOKUP(D429,DB!A:I,9,0),"")</f>
        <v/>
      </c>
    </row>
  </sheetData>
  <dataValidations count="2">
    <dataValidation allowBlank="1" showInputMessage="1" showErrorMessage="1" sqref="E1" xr:uid="{9E1BC488-8814-4F8A-8DBE-742B3278AB71}"/>
    <dataValidation type="list" allowBlank="1" showInputMessage="1" showErrorMessage="1" sqref="E2:E4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2025-12-04T01:10:19Z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